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70" yWindow="-285" windowWidth="15060" windowHeight="12690" tabRatio="599" firstSheet="1" activeTab="4"/>
  </bookViews>
  <sheets>
    <sheet name="rekapitulace" sheetId="18" r:id="rId1"/>
    <sheet name="strojovna 1" sheetId="8" r:id="rId2"/>
    <sheet name="strojovna 2" sheetId="9" r:id="rId3"/>
    <sheet name="strojovna 3" sheetId="10" r:id="rId4"/>
    <sheet name="strojovna 4" sheetId="11" r:id="rId5"/>
  </sheets>
  <definedNames>
    <definedName name="_xlnm.Print_Titles" localSheetId="3">'strojovna 3'!$1:$5</definedName>
    <definedName name="_xlnm.Print_Area" localSheetId="0">rekapitulace!$A$1:$F$36</definedName>
    <definedName name="_xlnm.Print_Area" localSheetId="1">'strojovna 1'!$A$1:$F$88</definedName>
    <definedName name="_xlnm.Print_Area" localSheetId="2">'strojovna 2'!$A$1:$F$72</definedName>
    <definedName name="_xlnm.Print_Area" localSheetId="3">'strojovna 3'!$A$1:$F$61</definedName>
    <definedName name="_xlnm.Print_Area" localSheetId="4">'strojovna 4'!$A$1:$F$83</definedName>
  </definedNames>
  <calcPr calcId="145621" iterateCount="1"/>
</workbook>
</file>

<file path=xl/calcChain.xml><?xml version="1.0" encoding="utf-8"?>
<calcChain xmlns="http://schemas.openxmlformats.org/spreadsheetml/2006/main">
  <c r="F42" i="11" l="1"/>
  <c r="F29" i="10"/>
  <c r="F28" i="9"/>
  <c r="F10" i="9"/>
  <c r="F33" i="9"/>
  <c r="F58" i="11"/>
  <c r="F57" i="11"/>
  <c r="F56" i="11"/>
  <c r="F55" i="11"/>
  <c r="F54" i="11"/>
  <c r="F53" i="11"/>
  <c r="F52" i="11"/>
  <c r="F51" i="11"/>
  <c r="F50" i="11"/>
  <c r="F45" i="11"/>
  <c r="F44" i="11"/>
  <c r="F43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32" i="10"/>
  <c r="F31" i="10"/>
  <c r="F30" i="10"/>
  <c r="F28" i="10"/>
  <c r="F27" i="10"/>
  <c r="F26" i="10"/>
  <c r="F25" i="10"/>
  <c r="F24" i="10"/>
  <c r="F23" i="10"/>
  <c r="F22" i="10"/>
  <c r="F21" i="10"/>
  <c r="F20" i="10"/>
  <c r="F49" i="8"/>
  <c r="F48" i="8"/>
  <c r="F47" i="8"/>
  <c r="F46" i="8"/>
  <c r="F45" i="8"/>
  <c r="F44" i="8"/>
  <c r="F43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36" i="9"/>
  <c r="F35" i="9"/>
  <c r="F34" i="9"/>
  <c r="F32" i="9"/>
  <c r="F31" i="9"/>
  <c r="F30" i="9"/>
  <c r="F29" i="9"/>
  <c r="F27" i="9"/>
  <c r="F26" i="9"/>
  <c r="F25" i="9"/>
  <c r="F24" i="9"/>
  <c r="F23" i="9"/>
  <c r="F22" i="9"/>
  <c r="F21" i="9"/>
  <c r="F66" i="8"/>
  <c r="F65" i="8"/>
  <c r="F64" i="8"/>
  <c r="F63" i="8"/>
  <c r="F62" i="8"/>
  <c r="F61" i="8"/>
  <c r="F60" i="8"/>
  <c r="F59" i="8"/>
  <c r="F58" i="8"/>
  <c r="F57" i="8"/>
  <c r="F77" i="8"/>
  <c r="F25" i="8" l="1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3" i="11"/>
  <c r="F20" i="9" l="1"/>
  <c r="F70" i="11"/>
  <c r="C68" i="11" l="1"/>
  <c r="F68" i="11" s="1"/>
  <c r="C69" i="11"/>
  <c r="F69" i="11" s="1"/>
  <c r="F67" i="11"/>
  <c r="C58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2" i="11"/>
  <c r="F11" i="11"/>
  <c r="F82" i="11"/>
  <c r="F81" i="11"/>
  <c r="F80" i="11"/>
  <c r="F79" i="11"/>
  <c r="F78" i="11"/>
  <c r="F77" i="11"/>
  <c r="F76" i="11"/>
  <c r="F72" i="11"/>
  <c r="F71" i="11"/>
  <c r="A68" i="11"/>
  <c r="A69" i="11" s="1"/>
  <c r="A70" i="11" s="1"/>
  <c r="A71" i="11" s="1"/>
  <c r="A72" i="11" s="1"/>
  <c r="F49" i="11"/>
  <c r="A50" i="11"/>
  <c r="A51" i="11" s="1"/>
  <c r="A52" i="11" s="1"/>
  <c r="A53" i="11" s="1"/>
  <c r="A54" i="11" s="1"/>
  <c r="A55" i="11" s="1"/>
  <c r="A56" i="11" s="1"/>
  <c r="A57" i="11" s="1"/>
  <c r="A58" i="11" s="1"/>
  <c r="F28" i="11"/>
  <c r="A30" i="1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F10" i="11"/>
  <c r="C43" i="10"/>
  <c r="F43" i="10" s="1"/>
  <c r="F60" i="10"/>
  <c r="F59" i="10"/>
  <c r="F58" i="10"/>
  <c r="F57" i="10"/>
  <c r="F56" i="10"/>
  <c r="F55" i="10"/>
  <c r="F54" i="10"/>
  <c r="F51" i="10"/>
  <c r="F50" i="10"/>
  <c r="F49" i="10"/>
  <c r="F48" i="10"/>
  <c r="C47" i="10"/>
  <c r="F47" i="10" s="1"/>
  <c r="A48" i="10"/>
  <c r="A49" i="10" s="1"/>
  <c r="A50" i="10" s="1"/>
  <c r="A51" i="10" s="1"/>
  <c r="F42" i="10"/>
  <c r="F41" i="10"/>
  <c r="F40" i="10"/>
  <c r="F39" i="10"/>
  <c r="F38" i="10"/>
  <c r="F37" i="10"/>
  <c r="A38" i="10"/>
  <c r="A39" i="10" s="1"/>
  <c r="A40" i="10" s="1"/>
  <c r="A41" i="10" s="1"/>
  <c r="A42" i="10" s="1"/>
  <c r="A43" i="10" s="1"/>
  <c r="F19" i="10"/>
  <c r="A21" i="10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F16" i="10"/>
  <c r="F15" i="10"/>
  <c r="F14" i="10"/>
  <c r="F13" i="10"/>
  <c r="F12" i="10"/>
  <c r="F11" i="10"/>
  <c r="A11" i="10"/>
  <c r="A12" i="10" s="1"/>
  <c r="A13" i="10" s="1"/>
  <c r="A14" i="10" s="1"/>
  <c r="A15" i="10" s="1"/>
  <c r="A16" i="10" s="1"/>
  <c r="A17" i="10" s="1"/>
  <c r="F10" i="10"/>
  <c r="C58" i="9"/>
  <c r="C48" i="9"/>
  <c r="F44" i="9"/>
  <c r="C75" i="8"/>
  <c r="F75" i="8" s="1"/>
  <c r="C67" i="8"/>
  <c r="F67" i="8" s="1"/>
  <c r="F56" i="8" s="1"/>
  <c r="F41" i="9"/>
  <c r="F9" i="10" l="1"/>
  <c r="F35" i="10"/>
  <c r="F46" i="10"/>
  <c r="F48" i="11"/>
  <c r="F66" i="11"/>
  <c r="F75" i="11"/>
  <c r="F53" i="10"/>
  <c r="F9" i="11"/>
  <c r="F71" i="9"/>
  <c r="F70" i="9"/>
  <c r="F69" i="9"/>
  <c r="F68" i="9"/>
  <c r="F67" i="9"/>
  <c r="F66" i="9"/>
  <c r="F65" i="9"/>
  <c r="F62" i="9"/>
  <c r="F61" i="9"/>
  <c r="F60" i="9"/>
  <c r="F59" i="9"/>
  <c r="F58" i="9"/>
  <c r="A59" i="9"/>
  <c r="A60" i="9" s="1"/>
  <c r="A61" i="9" s="1"/>
  <c r="A62" i="9" s="1"/>
  <c r="F48" i="9"/>
  <c r="F47" i="9"/>
  <c r="F46" i="9"/>
  <c r="F45" i="9"/>
  <c r="F43" i="9"/>
  <c r="F42" i="9"/>
  <c r="F40" i="9"/>
  <c r="A41" i="9"/>
  <c r="A42" i="9" s="1"/>
  <c r="A43" i="9" s="1"/>
  <c r="A44" i="9" s="1"/>
  <c r="A45" i="9" s="1"/>
  <c r="A46" i="9" s="1"/>
  <c r="A47" i="9" s="1"/>
  <c r="A48" i="9" s="1"/>
  <c r="A22" i="9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F17" i="9"/>
  <c r="F16" i="9"/>
  <c r="F15" i="9"/>
  <c r="F14" i="9"/>
  <c r="F13" i="9"/>
  <c r="F12" i="9"/>
  <c r="F11" i="9"/>
  <c r="A11" i="9"/>
  <c r="A12" i="9" s="1"/>
  <c r="A13" i="9" s="1"/>
  <c r="A14" i="9" s="1"/>
  <c r="A15" i="9" s="1"/>
  <c r="A16" i="9" s="1"/>
  <c r="A17" i="9" s="1"/>
  <c r="F7" i="10" l="1"/>
  <c r="F7" i="11"/>
  <c r="F64" i="9"/>
  <c r="F57" i="9"/>
  <c r="F39" i="9"/>
  <c r="F9" i="9"/>
  <c r="F87" i="8"/>
  <c r="F86" i="8"/>
  <c r="F85" i="8"/>
  <c r="F84" i="8"/>
  <c r="F83" i="8"/>
  <c r="F82" i="8"/>
  <c r="F81" i="8"/>
  <c r="F78" i="8"/>
  <c r="F76" i="8"/>
  <c r="F74" i="8"/>
  <c r="F73" i="8"/>
  <c r="F72" i="8"/>
  <c r="F71" i="8"/>
  <c r="A72" i="8"/>
  <c r="A73" i="8" s="1"/>
  <c r="A74" i="8" s="1"/>
  <c r="A75" i="8" s="1"/>
  <c r="A76" i="8" s="1"/>
  <c r="A77" i="8" s="1"/>
  <c r="A78" i="8" s="1"/>
  <c r="A58" i="8"/>
  <c r="A59" i="8" s="1"/>
  <c r="A60" i="8" s="1"/>
  <c r="A61" i="8" s="1"/>
  <c r="A62" i="8" s="1"/>
  <c r="A63" i="8" s="1"/>
  <c r="A64" i="8" s="1"/>
  <c r="A65" i="8" s="1"/>
  <c r="A66" i="8" s="1"/>
  <c r="A67" i="8" s="1"/>
  <c r="C42" i="8"/>
  <c r="A30" i="8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F10" i="8"/>
  <c r="F9" i="8" s="1"/>
  <c r="A32" i="8" l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31" i="8"/>
  <c r="F7" i="9"/>
  <c r="F70" i="8"/>
  <c r="F42" i="8"/>
  <c r="F28" i="8" s="1"/>
  <c r="F80" i="8"/>
</calcChain>
</file>

<file path=xl/sharedStrings.xml><?xml version="1.0" encoding="utf-8"?>
<sst xmlns="http://schemas.openxmlformats.org/spreadsheetml/2006/main" count="578" uniqueCount="166">
  <si>
    <t>ks</t>
  </si>
  <si>
    <t>m2</t>
  </si>
  <si>
    <t>kg</t>
  </si>
  <si>
    <t>m</t>
  </si>
  <si>
    <t>Armatury</t>
  </si>
  <si>
    <t>Kč</t>
  </si>
  <si>
    <t>Č. pol.</t>
  </si>
  <si>
    <t>Popis položky</t>
  </si>
  <si>
    <t>Množ.</t>
  </si>
  <si>
    <t>Jedn.</t>
  </si>
  <si>
    <t>Jedn.cena</t>
  </si>
  <si>
    <t>Celk.cena</t>
  </si>
  <si>
    <t>Část</t>
  </si>
  <si>
    <t>Strojovna  tepelných čerpadel</t>
  </si>
  <si>
    <t>1.</t>
  </si>
  <si>
    <t>V dodávce zařízení se předpokládá veškerý montážní a pomocný materiál, pomocné a montážní práce</t>
  </si>
  <si>
    <t>2.</t>
  </si>
  <si>
    <t>Kulový kohout závitový  3/4"</t>
  </si>
  <si>
    <t>Kulový kohout závitový  2"</t>
  </si>
  <si>
    <t>Kulový kohout závitový  21/2"</t>
  </si>
  <si>
    <t>Zpětná klapka závitová 3/4"</t>
  </si>
  <si>
    <t>Klapka mezipřírubová DN 100</t>
  </si>
  <si>
    <t>Manometr kruhový DN 100, 0-600kPa s trojcestným kohoutem</t>
  </si>
  <si>
    <t>Teploměr kruhový DN 100 zadní vývod, s jímkou 1/2"</t>
  </si>
  <si>
    <t>Odvzdušňovací ventil ruční DN10</t>
  </si>
  <si>
    <t>3.</t>
  </si>
  <si>
    <t>Potrubí a nátěry</t>
  </si>
  <si>
    <t>Potrubí z trubek ocelových závitových spojených svařováním 3/4"</t>
  </si>
  <si>
    <t>Potrubí z trubek ocelových závitových spojených svařováním 1"</t>
  </si>
  <si>
    <t>Potrubí z trubek ocelových bezešvých svařovaných  75*3</t>
  </si>
  <si>
    <t>Potrubí z trubek ocelových bezešvých svařovaných  108*4</t>
  </si>
  <si>
    <t xml:space="preserve">Závěsy a konzoly pro potrubí </t>
  </si>
  <si>
    <t>Spojovací a montážní materiál</t>
  </si>
  <si>
    <t>Svařovací plyn, přídavný materiál</t>
  </si>
  <si>
    <t>kpl</t>
  </si>
  <si>
    <t>V dodávce potrubí jsou zahrnuty veškeré tvarovky, montážní a pomocný materiál, pomocné a montážní práce</t>
  </si>
  <si>
    <t>4.</t>
  </si>
  <si>
    <t>Izolace potrubí</t>
  </si>
  <si>
    <t>Samolepicí páska</t>
  </si>
  <si>
    <t>Lepidlo</t>
  </si>
  <si>
    <t>Ostatní náklady</t>
  </si>
  <si>
    <t>Tlaková zkouška</t>
  </si>
  <si>
    <t>Topná zkouška</t>
  </si>
  <si>
    <t>Uvedení do provozu</t>
  </si>
  <si>
    <t>Zaškolení obsluhy</t>
  </si>
  <si>
    <t>Lešení, pojízdné plošiny</t>
  </si>
  <si>
    <t>Stavební přípomoce</t>
  </si>
  <si>
    <t>Dokumentace skutečného stavu</t>
  </si>
  <si>
    <t>Nemrznoucí kapalina - etylenglykol</t>
  </si>
  <si>
    <t>Aquacentrum Teplice - dětský svět</t>
  </si>
  <si>
    <t>Hennlich s.r.o, divize G-TERM</t>
  </si>
  <si>
    <t>Českolipská 9, 412 01 Litoměřice</t>
  </si>
  <si>
    <t xml:space="preserve"> Aloise Jiráska 3149, 415 01 Teplice</t>
  </si>
  <si>
    <t xml:space="preserve">TČ1 -Tepelné čerpadlo  Waterkotte DS 5063.4T- 10/35 63 kW </t>
  </si>
  <si>
    <t xml:space="preserve">TČ 2 -Tepelné čerpadlo  Waterkotte DS 5162.4 -10/35 104 kW </t>
  </si>
  <si>
    <t>V2 Deskový výměník  ZZT ohřevu TUV  67 kW</t>
  </si>
  <si>
    <t>V1 Deskový rozebiratelný  výměník  předehřev TUV  281 kW</t>
  </si>
  <si>
    <t>V3a Deskový výměník  primár TČ 2  83 kW</t>
  </si>
  <si>
    <t>V3 Deskový výměník  ohřevu TUV 104 kW</t>
  </si>
  <si>
    <t xml:space="preserve">Č17 Grundfos UPS 50-120FB ,3f 0,4 kW </t>
  </si>
  <si>
    <t xml:space="preserve">Č20 Grundfos UPS 50-120FB ,3f 0,4 kW </t>
  </si>
  <si>
    <t xml:space="preserve">Č18 Grundfos TPE40 120/2 3f 0,55 kW  </t>
  </si>
  <si>
    <t xml:space="preserve">Č16 Grundfos TPE50 120/2 3f 0,55 kW  </t>
  </si>
  <si>
    <t xml:space="preserve">Č15 Grundfos TPE40 120/2 3f 0,55 kW  </t>
  </si>
  <si>
    <t xml:space="preserve">Č14 Grundfos TPE40 120/2 3f 0,55 kW  </t>
  </si>
  <si>
    <t xml:space="preserve">Č19 Grundfos TPE50 120/2 3f 0,55 kW  </t>
  </si>
  <si>
    <t xml:space="preserve">Č21 Grundfos TPE40 180/2 3f 0,55 kW  </t>
  </si>
  <si>
    <t>Kulový kohout závitový  1"</t>
  </si>
  <si>
    <t>Vypouštěcí kohout 1/2"</t>
  </si>
  <si>
    <t>Kulový kohout závitový  1/2"</t>
  </si>
  <si>
    <t>Filtr přírubový  DN50</t>
  </si>
  <si>
    <t>Filtr přírubový  DN65</t>
  </si>
  <si>
    <t>Kompenzátor závitový  pryžový  2"</t>
  </si>
  <si>
    <t>Kompenzátor závitový  pryžový  21/2"</t>
  </si>
  <si>
    <t>Pojistný ventil závitový 1" o.p  2,5bar</t>
  </si>
  <si>
    <t>Pojistný ventil závitový  5/4" o.p 2,5bar</t>
  </si>
  <si>
    <t xml:space="preserve">Tlaková expanzní nádoba Reflex  provedení NG 25/6 </t>
  </si>
  <si>
    <t>Zpětná klapka závitová   3"</t>
  </si>
  <si>
    <t>Potrubí z trubek ocelových bezešvých svařovaných  57*3,5</t>
  </si>
  <si>
    <t>Potrubí PPr 63*5,8 , včetně tvarovek a redukcí</t>
  </si>
  <si>
    <t>Potrubí PPr 75*6,8 , včetně tvarovek a redukcí</t>
  </si>
  <si>
    <t>Potrubí PPr 110* 8,2 včetně tvarovek a redukcí</t>
  </si>
  <si>
    <t>STROJOVNA Č.2 -OHŘEV PLAVECKÉHO BAZÉNU A BROUZDALIŠTĚ</t>
  </si>
  <si>
    <t xml:space="preserve">TČ1 -Tepelné čerpadlo  Waterkotte DS 5077.4T- 10/35 73,6 kW </t>
  </si>
  <si>
    <t>V6 Deskový  rozebiratelný výměník  primár TČ 3  60 kW</t>
  </si>
  <si>
    <t xml:space="preserve">Č12 Grundfos TPE40 120/2 3f 0,55 kW  </t>
  </si>
  <si>
    <t xml:space="preserve">Č4   Grundfos TPE40 120/2 3f 0,55 kW  </t>
  </si>
  <si>
    <t xml:space="preserve">Č3  Grundfos TPE50 120/2 3f 0,55 kW  </t>
  </si>
  <si>
    <t>Kulový kohout závitový  5/4"</t>
  </si>
  <si>
    <t>Filtr přírubový  DN40</t>
  </si>
  <si>
    <t>Zpětná klapka závitová   2"</t>
  </si>
  <si>
    <t>Ruční regulační ventil 1"</t>
  </si>
  <si>
    <t>Ruční regulační ventil 6/4"</t>
  </si>
  <si>
    <t>Potrubí z trubek ocelových bezešvých svařovaných  76*3</t>
  </si>
  <si>
    <t>Potrubí PPr 25*2,3 , včetně tvarovek a redukcí</t>
  </si>
  <si>
    <t>Izolace potrubí kaučuková 80*14 mm</t>
  </si>
  <si>
    <t>Izolace potrubí kaučuková 102*14,5 mm</t>
  </si>
  <si>
    <t>Izolace potrubí Mirelon 110*13 mm</t>
  </si>
  <si>
    <t>Izolace potrubí Mirelon  76*9 mm</t>
  </si>
  <si>
    <t>Izolace potrubí Mirelon  63*9 mm</t>
  </si>
  <si>
    <t>Izolace potrubí Mirelon   25*6 mm</t>
  </si>
  <si>
    <t>5.</t>
  </si>
  <si>
    <t>5.001</t>
  </si>
  <si>
    <t>5.002</t>
  </si>
  <si>
    <t>Tlaková expanzní nádoba Reflex  provedení NG 12/6 (glykol)</t>
  </si>
  <si>
    <t>Izolace potrubí kaučuková 108*14,5 mm</t>
  </si>
  <si>
    <t>Izolace potrubí Mirelon   63*9mm</t>
  </si>
  <si>
    <t>STROJOVNA Č.3 -PODLAHOVÉ TOPENÍ</t>
  </si>
  <si>
    <t xml:space="preserve">TČ1 -Tepelné čerpadlo  Waterkotte DS 5194.3- 10/35 195,6 kW </t>
  </si>
  <si>
    <t>V5 Deskový  rozebiratelný výměník  primár TČ 4 157 kW</t>
  </si>
  <si>
    <t>Č2   Grundfos TPE 65  120/2, 3f  1,1 kW</t>
  </si>
  <si>
    <t>Č1  Grundfos TPE80  120/2, 3f  1,5 Kw</t>
  </si>
  <si>
    <t>Kulový kohout závitový  2 1/2"</t>
  </si>
  <si>
    <t>Zpětná klapka závitová   2 1/2"</t>
  </si>
  <si>
    <t>Č13 Grundfos TPE50 120/2, 3f  0,75 kW</t>
  </si>
  <si>
    <t>Filtr přírubový  DN80</t>
  </si>
  <si>
    <t>Pojistný ventil závitový 5/4" o.p  2,5bar</t>
  </si>
  <si>
    <t>Potrubí PPr 110*10 včetně tvarovek a redukcí</t>
  </si>
  <si>
    <t>Potrubí PPr 32*2,9 , včetně tvarovek a redukcí</t>
  </si>
  <si>
    <t>Izolace potrubí kaučuková 133*15,5 mm</t>
  </si>
  <si>
    <t>Izolace potrubí Mirelon  110*13 mm</t>
  </si>
  <si>
    <t>STROJOVNA Č.4 -OHŘEV REKREAČNÍHO BAZÉNU  STROJOVNA CHLAZENÍ</t>
  </si>
  <si>
    <t xml:space="preserve">TČ5a -Tepelné čerpadlo  Waterkotte DS 5136.3 10/35  136,5 kW </t>
  </si>
  <si>
    <t xml:space="preserve">TČ5b -Tepelné čerpadlo  Waterkotte DS 5136.3 10/35  136,5 kW </t>
  </si>
  <si>
    <t>V4 Deskový  rozebiratelný výměník  primár TČ5a,5b  217 kW</t>
  </si>
  <si>
    <t>Č10  Grundfos Magna 3 80-80F 0,667 kW</t>
  </si>
  <si>
    <t>Č5   Grundfos TPE 65  120/2, 3f  1,1 kW</t>
  </si>
  <si>
    <t>Č6   Grundfos TPE 50 120/2, 3f  0,75 kW</t>
  </si>
  <si>
    <t>Č7   Grundfos TPE 65  120/2, 3f  1,1 kW</t>
  </si>
  <si>
    <t>Č8   Grundfos TPE 50 120/2, 3f  0,75 kW</t>
  </si>
  <si>
    <t>Č22   Grundfos TPE2 65-80N  240V 0,55 kW</t>
  </si>
  <si>
    <t>Č11  Grundfos TPE 50 120/2, 3f  0,75 kW</t>
  </si>
  <si>
    <t>Č23  Grundfos TPE2 65-80N  240V 0,55 kW</t>
  </si>
  <si>
    <t xml:space="preserve">Tlaková expanzní nádoba Reflex  provedení NG 80/6 </t>
  </si>
  <si>
    <t>Kulový kohout závitový  3"</t>
  </si>
  <si>
    <t>Zpětná klapka závitová 3"</t>
  </si>
  <si>
    <t>Zpětná klapka závitová   21/2"</t>
  </si>
  <si>
    <t>Pojistný ventil závitový 5/4" o.p  3,5bar</t>
  </si>
  <si>
    <t>Potrubí z trubek ocelových bezešvých svařovaných  86*3</t>
  </si>
  <si>
    <t>Potrubí z trubek ocelových bezešvých svařovaných 108*4</t>
  </si>
  <si>
    <t>Potrubí PPr 90*8 , včetně tvarovek a redukcí</t>
  </si>
  <si>
    <t>Potrubí PPr 110*8 , včetně tvarovek a redukcí</t>
  </si>
  <si>
    <t>Izolace potrubí kaučuková 125*15 mm</t>
  </si>
  <si>
    <t>Izolace nádob tl. 32 mm</t>
  </si>
  <si>
    <t>Izolace potrubí kaučuková 140*15 mm</t>
  </si>
  <si>
    <t>Izolace potrubí kaučuková 76*9 mm</t>
  </si>
  <si>
    <t>STROJOVNA č.1  OHŘEV TEPLÉ VODY</t>
  </si>
  <si>
    <t>součet</t>
  </si>
  <si>
    <t>DPH 21%</t>
  </si>
  <si>
    <t>V10 Deskový  rozebiratelný výměník  220 kW</t>
  </si>
  <si>
    <t>Filtr přírubový  DN50 /6</t>
  </si>
  <si>
    <t>Filtr přírubový  DN65/6</t>
  </si>
  <si>
    <t>SV2,SV3 Kulový kohout se servopohonem  3"</t>
  </si>
  <si>
    <t>SV4 regulační ventil se servopohonem DN25, kv8m3/h</t>
  </si>
  <si>
    <t>SV6  regulační ventil se servopohonem DN20, kv 5 m3/h</t>
  </si>
  <si>
    <t>SV5  regulační ventil se servopohonem DN32, kv 12 m3/h</t>
  </si>
  <si>
    <t>SV6  regulační ventil se servopohonem DN40, kv 20 m3/h</t>
  </si>
  <si>
    <t>Nátěry potrubí 2x základ, +1x syntetický email potrubí do DN 80</t>
  </si>
  <si>
    <t>Nátěry potrubí 2x základ, +1x syntetický email potrubí do DN 100</t>
  </si>
  <si>
    <t>;</t>
  </si>
  <si>
    <t>AKU1 akumulační nádrž 2000l/6bar  -  glykol</t>
  </si>
  <si>
    <t>AKU2 , AKU3 akumulační nádrž 2000l/6bar    chl. voda</t>
  </si>
  <si>
    <t>Strojovna  tepelných čerpadel - strojní část</t>
  </si>
  <si>
    <t>Strojovna  tepelných čerpadel- strojní část</t>
  </si>
  <si>
    <t>Rekapitulace nákladů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</si>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</sst>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0.000"/>
    <numFmt numFmtId="165" formatCode="0.0"/>
    <numFmt numFmtId="166" formatCode="#,###.\-"/>
  </numFmts>
  <fonts count="16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family val="2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i/>
      <sz val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43" fontId="14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 applyBorder="1"/>
    <xf numFmtId="0" fontId="7" fillId="0" borderId="0" xfId="1" applyFont="1" applyFill="1"/>
    <xf numFmtId="0" fontId="5" fillId="0" borderId="1" xfId="1" applyFont="1" applyFill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6" fillId="0" borderId="0" xfId="1" applyFont="1" applyFill="1" applyAlignment="1">
      <alignment wrapText="1"/>
    </xf>
    <xf numFmtId="0" fontId="6" fillId="0" borderId="0" xfId="1" applyFont="1" applyFill="1"/>
    <xf numFmtId="164" fontId="6" fillId="0" borderId="1" xfId="1" applyNumberFormat="1" applyFont="1" applyFill="1" applyBorder="1" applyAlignment="1">
      <alignment horizontal="center"/>
    </xf>
    <xf numFmtId="0" fontId="6" fillId="0" borderId="1" xfId="2" applyFont="1" applyFill="1" applyBorder="1" applyAlignment="1">
      <alignment horizontal="left" vertical="center" wrapText="1"/>
    </xf>
    <xf numFmtId="166" fontId="6" fillId="0" borderId="1" xfId="1" applyNumberFormat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wrapText="1"/>
    </xf>
    <xf numFmtId="1" fontId="6" fillId="0" borderId="1" xfId="1" applyNumberFormat="1" applyFont="1" applyFill="1" applyBorder="1"/>
    <xf numFmtId="0" fontId="6" fillId="0" borderId="1" xfId="1" applyFont="1" applyFill="1" applyBorder="1" applyAlignment="1">
      <alignment horizontal="center"/>
    </xf>
    <xf numFmtId="1" fontId="6" fillId="0" borderId="1" xfId="1" applyNumberFormat="1" applyFont="1" applyFill="1" applyBorder="1" applyAlignment="1"/>
    <xf numFmtId="0" fontId="6" fillId="0" borderId="1" xfId="1" applyFont="1" applyFill="1" applyBorder="1" applyAlignment="1">
      <alignment wrapText="1"/>
    </xf>
    <xf numFmtId="0" fontId="5" fillId="0" borderId="2" xfId="1" applyFont="1" applyFill="1" applyBorder="1" applyAlignment="1">
      <alignment horizontal="left" vertical="center" wrapText="1"/>
    </xf>
    <xf numFmtId="164" fontId="6" fillId="0" borderId="2" xfId="1" applyNumberFormat="1" applyFont="1" applyFill="1" applyBorder="1" applyAlignment="1">
      <alignment horizontal="left" vertical="center"/>
    </xf>
    <xf numFmtId="1" fontId="6" fillId="0" borderId="1" xfId="2" applyNumberFormat="1" applyFont="1" applyFill="1" applyBorder="1" applyAlignment="1">
      <alignment horizontal="right" wrapText="1"/>
    </xf>
    <xf numFmtId="166" fontId="7" fillId="0" borderId="3" xfId="1" applyNumberFormat="1" applyFont="1" applyFill="1" applyBorder="1" applyAlignment="1">
      <alignment vertical="center" wrapText="1"/>
    </xf>
    <xf numFmtId="1" fontId="6" fillId="0" borderId="1" xfId="1" applyNumberFormat="1" applyFont="1" applyFill="1" applyBorder="1" applyAlignment="1">
      <alignment horizontal="center"/>
    </xf>
    <xf numFmtId="0" fontId="6" fillId="0" borderId="2" xfId="1" applyFont="1" applyFill="1" applyBorder="1" applyAlignment="1">
      <alignment horizontal="left" vertical="center" wrapText="1"/>
    </xf>
    <xf numFmtId="164" fontId="6" fillId="0" borderId="2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/>
    <xf numFmtId="0" fontId="5" fillId="0" borderId="1" xfId="2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right" vertical="center" wrapText="1"/>
    </xf>
    <xf numFmtId="2" fontId="6" fillId="0" borderId="1" xfId="2" applyNumberFormat="1" applyFont="1" applyFill="1" applyBorder="1" applyAlignment="1">
      <alignment horizontal="center" wrapText="1"/>
    </xf>
    <xf numFmtId="1" fontId="6" fillId="0" borderId="1" xfId="2" applyNumberFormat="1" applyFont="1" applyFill="1" applyBorder="1" applyAlignment="1">
      <alignment wrapText="1"/>
    </xf>
    <xf numFmtId="2" fontId="6" fillId="0" borderId="0" xfId="1" applyNumberFormat="1" applyFont="1" applyFill="1" applyBorder="1" applyAlignment="1">
      <alignment horizontal="center" wrapText="1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center"/>
    </xf>
    <xf numFmtId="3" fontId="6" fillId="0" borderId="0" xfId="1" applyNumberFormat="1" applyFont="1" applyFill="1" applyBorder="1" applyAlignment="1"/>
    <xf numFmtId="0" fontId="10" fillId="0" borderId="0" xfId="1" applyFont="1" applyFill="1"/>
    <xf numFmtId="0" fontId="10" fillId="0" borderId="0" xfId="1" applyFont="1" applyFill="1" applyAlignment="1">
      <alignment wrapText="1"/>
    </xf>
    <xf numFmtId="0" fontId="6" fillId="0" borderId="0" xfId="1" applyFont="1" applyFill="1" applyBorder="1" applyAlignment="1">
      <alignment wrapText="1"/>
    </xf>
    <xf numFmtId="3" fontId="6" fillId="0" borderId="0" xfId="1" applyNumberFormat="1" applyFont="1" applyFill="1" applyAlignment="1"/>
    <xf numFmtId="14" fontId="7" fillId="0" borderId="5" xfId="1" applyNumberFormat="1" applyFont="1" applyFill="1" applyBorder="1" applyAlignment="1">
      <alignment horizontal="left"/>
    </xf>
    <xf numFmtId="0" fontId="7" fillId="0" borderId="5" xfId="1" applyFont="1" applyFill="1" applyBorder="1" applyAlignment="1">
      <alignment horizontal="center"/>
    </xf>
    <xf numFmtId="3" fontId="7" fillId="0" borderId="5" xfId="1" applyNumberFormat="1" applyFont="1" applyFill="1" applyBorder="1" applyAlignment="1">
      <alignment horizontal="center"/>
    </xf>
    <xf numFmtId="3" fontId="6" fillId="0" borderId="1" xfId="2" applyNumberFormat="1" applyFont="1" applyFill="1" applyBorder="1" applyAlignment="1">
      <alignment vertical="center" wrapText="1"/>
    </xf>
    <xf numFmtId="3" fontId="6" fillId="0" borderId="1" xfId="2" applyNumberFormat="1" applyFont="1" applyFill="1" applyBorder="1" applyAlignment="1">
      <alignment horizontal="right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right" vertical="center"/>
    </xf>
    <xf numFmtId="0" fontId="12" fillId="0" borderId="0" xfId="0" applyFont="1" applyFill="1" applyBorder="1"/>
    <xf numFmtId="0" fontId="13" fillId="0" borderId="8" xfId="0" applyFont="1" applyFill="1" applyBorder="1" applyAlignment="1">
      <alignment horizontal="left" vertical="center" wrapText="1"/>
    </xf>
    <xf numFmtId="1" fontId="13" fillId="0" borderId="8" xfId="0" applyNumberFormat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6" xfId="0" applyFont="1" applyFill="1" applyBorder="1" applyAlignment="1">
      <alignment horizontal="left" vertical="center" wrapText="1"/>
    </xf>
    <xf numFmtId="1" fontId="8" fillId="0" borderId="6" xfId="0" applyNumberFormat="1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6" fillId="0" borderId="1" xfId="1" applyFont="1" applyFill="1" applyBorder="1"/>
    <xf numFmtId="164" fontId="6" fillId="0" borderId="6" xfId="1" applyNumberFormat="1" applyFont="1" applyFill="1" applyBorder="1" applyAlignment="1">
      <alignment horizontal="center"/>
    </xf>
    <xf numFmtId="3" fontId="6" fillId="0" borderId="6" xfId="2" applyNumberFormat="1" applyFont="1" applyFill="1" applyBorder="1" applyAlignment="1">
      <alignment horizontal="right" wrapText="1"/>
    </xf>
    <xf numFmtId="0" fontId="6" fillId="0" borderId="6" xfId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right"/>
    </xf>
    <xf numFmtId="1" fontId="6" fillId="0" borderId="1" xfId="1" applyNumberFormat="1" applyFont="1" applyFill="1" applyBorder="1" applyAlignment="1">
      <alignment horizontal="right"/>
    </xf>
    <xf numFmtId="1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/>
    </xf>
    <xf numFmtId="166" fontId="7" fillId="0" borderId="0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/>
    <xf numFmtId="164" fontId="6" fillId="0" borderId="1" xfId="1" applyNumberFormat="1" applyFont="1" applyFill="1" applyBorder="1" applyAlignment="1"/>
    <xf numFmtId="0" fontId="6" fillId="2" borderId="0" xfId="1" applyFont="1" applyFill="1" applyBorder="1"/>
    <xf numFmtId="0" fontId="7" fillId="2" borderId="0" xfId="1" applyFont="1" applyFill="1" applyBorder="1"/>
    <xf numFmtId="3" fontId="7" fillId="2" borderId="0" xfId="1" applyNumberFormat="1" applyFont="1" applyFill="1" applyBorder="1" applyAlignment="1">
      <alignment horizontal="right"/>
    </xf>
    <xf numFmtId="0" fontId="7" fillId="2" borderId="0" xfId="1" applyFont="1" applyFill="1"/>
    <xf numFmtId="0" fontId="3" fillId="2" borderId="0" xfId="0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6" fillId="2" borderId="0" xfId="1" applyFont="1" applyFill="1"/>
    <xf numFmtId="0" fontId="0" fillId="2" borderId="0" xfId="0" applyFill="1" applyBorder="1"/>
    <xf numFmtId="0" fontId="0" fillId="2" borderId="0" xfId="0" applyFont="1" applyFill="1" applyBorder="1"/>
    <xf numFmtId="0" fontId="6" fillId="2" borderId="0" xfId="1" applyFont="1" applyFill="1" applyBorder="1" applyAlignment="1">
      <alignment wrapText="1"/>
    </xf>
    <xf numFmtId="0" fontId="6" fillId="2" borderId="0" xfId="1" applyFont="1" applyFill="1" applyAlignment="1">
      <alignment wrapText="1"/>
    </xf>
    <xf numFmtId="0" fontId="10" fillId="2" borderId="0" xfId="1" applyFont="1" applyFill="1"/>
    <xf numFmtId="0" fontId="10" fillId="2" borderId="0" xfId="1" applyFont="1" applyFill="1" applyAlignment="1">
      <alignment wrapText="1"/>
    </xf>
    <xf numFmtId="0" fontId="7" fillId="0" borderId="9" xfId="1" applyFont="1" applyFill="1" applyBorder="1"/>
    <xf numFmtId="0" fontId="7" fillId="0" borderId="10" xfId="1" applyFont="1" applyFill="1" applyBorder="1"/>
    <xf numFmtId="0" fontId="7" fillId="0" borderId="11" xfId="1" applyFont="1" applyFill="1" applyBorder="1"/>
    <xf numFmtId="0" fontId="11" fillId="0" borderId="12" xfId="0" applyFont="1" applyFill="1" applyBorder="1" applyAlignment="1">
      <alignment vertical="center"/>
    </xf>
    <xf numFmtId="0" fontId="7" fillId="0" borderId="13" xfId="1" applyFont="1" applyFill="1" applyBorder="1"/>
    <xf numFmtId="14" fontId="7" fillId="0" borderId="14" xfId="1" applyNumberFormat="1" applyFont="1" applyFill="1" applyBorder="1" applyAlignment="1">
      <alignment horizontal="left"/>
    </xf>
    <xf numFmtId="3" fontId="7" fillId="0" borderId="15" xfId="1" applyNumberFormat="1" applyFont="1" applyFill="1" applyBorder="1" applyAlignment="1">
      <alignment horizontal="center"/>
    </xf>
    <xf numFmtId="164" fontId="13" fillId="0" borderId="16" xfId="0" applyNumberFormat="1" applyFont="1" applyFill="1" applyBorder="1" applyAlignment="1">
      <alignment horizontal="center"/>
    </xf>
    <xf numFmtId="3" fontId="13" fillId="0" borderId="17" xfId="0" applyNumberFormat="1" applyFont="1" applyFill="1" applyBorder="1" applyAlignment="1">
      <alignment horizontal="center"/>
    </xf>
    <xf numFmtId="164" fontId="8" fillId="0" borderId="18" xfId="0" applyNumberFormat="1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/>
    </xf>
    <xf numFmtId="164" fontId="5" fillId="0" borderId="20" xfId="1" applyNumberFormat="1" applyFont="1" applyFill="1" applyBorder="1" applyAlignment="1">
      <alignment horizontal="center"/>
    </xf>
    <xf numFmtId="0" fontId="6" fillId="0" borderId="21" xfId="1" applyFont="1" applyFill="1" applyBorder="1" applyAlignment="1">
      <alignment wrapText="1"/>
    </xf>
    <xf numFmtId="164" fontId="6" fillId="0" borderId="20" xfId="1" applyNumberFormat="1" applyFont="1" applyFill="1" applyBorder="1" applyAlignment="1">
      <alignment horizontal="center"/>
    </xf>
    <xf numFmtId="3" fontId="6" fillId="0" borderId="21" xfId="2" applyNumberFormat="1" applyFont="1" applyFill="1" applyBorder="1" applyAlignment="1">
      <alignment vertical="center" wrapText="1"/>
    </xf>
    <xf numFmtId="164" fontId="6" fillId="0" borderId="20" xfId="1" applyNumberFormat="1" applyFont="1" applyFill="1" applyBorder="1" applyAlignment="1">
      <alignment horizontal="center" wrapText="1"/>
    </xf>
    <xf numFmtId="3" fontId="6" fillId="0" borderId="21" xfId="2" applyNumberFormat="1" applyFont="1" applyFill="1" applyBorder="1" applyAlignment="1">
      <alignment horizontal="right" wrapText="1"/>
    </xf>
    <xf numFmtId="0" fontId="6" fillId="0" borderId="12" xfId="1" applyFont="1" applyFill="1" applyBorder="1"/>
    <xf numFmtId="0" fontId="6" fillId="0" borderId="20" xfId="1" applyFont="1" applyFill="1" applyBorder="1" applyAlignment="1">
      <alignment wrapText="1"/>
    </xf>
    <xf numFmtId="164" fontId="6" fillId="0" borderId="22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right" wrapText="1"/>
    </xf>
    <xf numFmtId="164" fontId="5" fillId="0" borderId="20" xfId="2" applyNumberFormat="1" applyFont="1" applyFill="1" applyBorder="1" applyAlignment="1">
      <alignment horizontal="center"/>
    </xf>
    <xf numFmtId="164" fontId="6" fillId="0" borderId="20" xfId="2" applyNumberFormat="1" applyFont="1" applyFill="1" applyBorder="1" applyAlignment="1">
      <alignment horizontal="center"/>
    </xf>
    <xf numFmtId="2" fontId="6" fillId="0" borderId="24" xfId="2" applyNumberFormat="1" applyFont="1" applyFill="1" applyBorder="1" applyAlignment="1">
      <alignment horizontal="center" wrapText="1"/>
    </xf>
    <xf numFmtId="3" fontId="6" fillId="0" borderId="24" xfId="2" applyNumberFormat="1" applyFont="1" applyFill="1" applyBorder="1" applyAlignment="1">
      <alignment vertical="center" wrapText="1"/>
    </xf>
    <xf numFmtId="0" fontId="6" fillId="3" borderId="0" xfId="1" applyFont="1" applyFill="1"/>
    <xf numFmtId="2" fontId="6" fillId="2" borderId="0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/>
    </xf>
    <xf numFmtId="3" fontId="6" fillId="2" borderId="0" xfId="1" applyNumberFormat="1" applyFont="1" applyFill="1" applyBorder="1" applyAlignment="1"/>
    <xf numFmtId="3" fontId="6" fillId="2" borderId="0" xfId="1" applyNumberFormat="1" applyFont="1" applyFill="1" applyAlignment="1"/>
    <xf numFmtId="3" fontId="7" fillId="2" borderId="4" xfId="1" applyNumberFormat="1" applyFont="1" applyFill="1" applyBorder="1" applyAlignment="1">
      <alignment horizontal="right"/>
    </xf>
    <xf numFmtId="3" fontId="8" fillId="2" borderId="0" xfId="0" applyNumberFormat="1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vertical="center"/>
    </xf>
    <xf numFmtId="166" fontId="7" fillId="2" borderId="0" xfId="1" applyNumberFormat="1" applyFont="1" applyFill="1" applyBorder="1" applyAlignment="1">
      <alignment vertical="center" wrapText="1"/>
    </xf>
    <xf numFmtId="0" fontId="0" fillId="2" borderId="0" xfId="0" applyFont="1" applyFill="1"/>
    <xf numFmtId="0" fontId="6" fillId="0" borderId="20" xfId="1" applyFont="1" applyFill="1" applyBorder="1"/>
    <xf numFmtId="0" fontId="2" fillId="2" borderId="0" xfId="0" applyFon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1" fillId="2" borderId="0" xfId="0" applyFont="1" applyFill="1" applyBorder="1" applyAlignment="1">
      <alignment vertical="center"/>
    </xf>
    <xf numFmtId="0" fontId="6" fillId="0" borderId="0" xfId="1" applyFont="1" applyFill="1" applyBorder="1" applyAlignment="1">
      <alignment horizontal="center" wrapText="1"/>
    </xf>
    <xf numFmtId="3" fontId="0" fillId="0" borderId="0" xfId="0" applyNumberFormat="1" applyBorder="1"/>
    <xf numFmtId="0" fontId="6" fillId="2" borderId="0" xfId="1" applyFont="1" applyFill="1" applyBorder="1" applyAlignment="1">
      <alignment horizontal="left" vertical="center" wrapText="1"/>
    </xf>
    <xf numFmtId="1" fontId="6" fillId="2" borderId="0" xfId="1" applyNumberFormat="1" applyFont="1" applyFill="1" applyBorder="1"/>
    <xf numFmtId="164" fontId="6" fillId="2" borderId="0" xfId="1" applyNumberFormat="1" applyFont="1" applyFill="1" applyBorder="1" applyAlignment="1">
      <alignment horizontal="center"/>
    </xf>
    <xf numFmtId="3" fontId="6" fillId="2" borderId="0" xfId="2" applyNumberFormat="1" applyFont="1" applyFill="1" applyBorder="1" applyAlignment="1">
      <alignment vertical="center" wrapText="1"/>
    </xf>
    <xf numFmtId="1" fontId="6" fillId="2" borderId="0" xfId="1" applyNumberFormat="1" applyFont="1" applyFill="1" applyBorder="1" applyAlignment="1">
      <alignment wrapText="1"/>
    </xf>
    <xf numFmtId="1" fontId="6" fillId="2" borderId="0" xfId="1" applyNumberFormat="1" applyFont="1" applyFill="1" applyBorder="1" applyAlignment="1"/>
    <xf numFmtId="3" fontId="7" fillId="0" borderId="21" xfId="2" applyNumberFormat="1" applyFont="1" applyFill="1" applyBorder="1" applyAlignment="1">
      <alignment vertical="center" wrapText="1"/>
    </xf>
    <xf numFmtId="3" fontId="7" fillId="0" borderId="21" xfId="1" applyNumberFormat="1" applyFont="1" applyFill="1" applyBorder="1" applyAlignment="1">
      <alignment wrapText="1"/>
    </xf>
    <xf numFmtId="3" fontId="6" fillId="0" borderId="13" xfId="1" applyNumberFormat="1" applyFont="1" applyFill="1" applyBorder="1" applyAlignment="1"/>
    <xf numFmtId="3" fontId="7" fillId="0" borderId="13" xfId="1" applyNumberFormat="1" applyFont="1" applyFill="1" applyBorder="1"/>
    <xf numFmtId="0" fontId="6" fillId="0" borderId="29" xfId="1" applyFont="1" applyFill="1" applyBorder="1"/>
    <xf numFmtId="0" fontId="6" fillId="0" borderId="24" xfId="2" applyFont="1" applyFill="1" applyBorder="1" applyAlignment="1">
      <alignment horizontal="left" vertical="center" wrapText="1"/>
    </xf>
    <xf numFmtId="1" fontId="6" fillId="0" borderId="24" xfId="2" applyNumberFormat="1" applyFont="1" applyFill="1" applyBorder="1" applyAlignment="1">
      <alignment horizontal="right" wrapText="1"/>
    </xf>
    <xf numFmtId="3" fontId="6" fillId="0" borderId="28" xfId="1" applyNumberFormat="1" applyFont="1" applyFill="1" applyBorder="1" applyAlignment="1"/>
    <xf numFmtId="3" fontId="7" fillId="0" borderId="21" xfId="2" applyNumberFormat="1" applyFont="1" applyFill="1" applyBorder="1" applyAlignment="1">
      <alignment horizontal="right" wrapText="1"/>
    </xf>
    <xf numFmtId="164" fontId="6" fillId="0" borderId="23" xfId="2" applyNumberFormat="1" applyFont="1" applyFill="1" applyBorder="1" applyAlignment="1">
      <alignment horizontal="center"/>
    </xf>
    <xf numFmtId="1" fontId="6" fillId="0" borderId="24" xfId="2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center"/>
    </xf>
    <xf numFmtId="3" fontId="7" fillId="0" borderId="21" xfId="1" applyNumberFormat="1" applyFont="1" applyFill="1" applyBorder="1" applyAlignment="1"/>
    <xf numFmtId="0" fontId="6" fillId="0" borderId="13" xfId="1" applyFont="1" applyFill="1" applyBorder="1"/>
    <xf numFmtId="0" fontId="6" fillId="0" borderId="28" xfId="1" applyFont="1" applyFill="1" applyBorder="1" applyAlignment="1">
      <alignment wrapText="1"/>
    </xf>
    <xf numFmtId="164" fontId="5" fillId="2" borderId="0" xfId="2" applyNumberFormat="1" applyFont="1" applyFill="1" applyBorder="1" applyAlignment="1">
      <alignment horizontal="center"/>
    </xf>
    <xf numFmtId="0" fontId="5" fillId="2" borderId="0" xfId="2" applyFont="1" applyFill="1" applyBorder="1" applyAlignment="1">
      <alignment horizontal="left" vertical="center" wrapText="1"/>
    </xf>
    <xf numFmtId="1" fontId="6" fillId="2" borderId="0" xfId="2" applyNumberFormat="1" applyFont="1" applyFill="1" applyBorder="1" applyAlignment="1">
      <alignment horizontal="right" vertical="center" wrapText="1"/>
    </xf>
    <xf numFmtId="2" fontId="6" fillId="2" borderId="0" xfId="2" applyNumberFormat="1" applyFont="1" applyFill="1" applyBorder="1" applyAlignment="1">
      <alignment horizontal="center" wrapText="1"/>
    </xf>
    <xf numFmtId="0" fontId="6" fillId="0" borderId="26" xfId="1" applyFont="1" applyFill="1" applyBorder="1" applyAlignment="1">
      <alignment wrapText="1"/>
    </xf>
    <xf numFmtId="43" fontId="6" fillId="2" borderId="0" xfId="3" applyFont="1" applyFill="1" applyBorder="1"/>
    <xf numFmtId="3" fontId="7" fillId="0" borderId="13" xfId="1" applyNumberFormat="1" applyFont="1" applyFill="1" applyBorder="1" applyAlignment="1"/>
    <xf numFmtId="0" fontId="6" fillId="0" borderId="30" xfId="1" applyFont="1" applyFill="1" applyBorder="1" applyAlignment="1">
      <alignment wrapText="1"/>
    </xf>
    <xf numFmtId="0" fontId="6" fillId="0" borderId="31" xfId="1" applyFont="1" applyFill="1" applyBorder="1" applyAlignment="1">
      <alignment wrapText="1"/>
    </xf>
    <xf numFmtId="14" fontId="7" fillId="0" borderId="0" xfId="1" applyNumberFormat="1" applyFont="1" applyFill="1" applyBorder="1" applyAlignment="1">
      <alignment horizontal="left"/>
    </xf>
    <xf numFmtId="0" fontId="7" fillId="0" borderId="0" xfId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 wrapText="1"/>
    </xf>
    <xf numFmtId="1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3" fontId="6" fillId="0" borderId="19" xfId="2" applyNumberFormat="1" applyFont="1" applyFill="1" applyBorder="1" applyAlignment="1">
      <alignment vertical="center" wrapText="1"/>
    </xf>
    <xf numFmtId="0" fontId="6" fillId="0" borderId="30" xfId="1" applyFont="1" applyFill="1" applyBorder="1"/>
    <xf numFmtId="0" fontId="6" fillId="0" borderId="24" xfId="1" applyFont="1" applyFill="1" applyBorder="1" applyAlignment="1">
      <alignment horizontal="left" vertical="center" wrapText="1"/>
    </xf>
    <xf numFmtId="1" fontId="6" fillId="0" borderId="24" xfId="1" applyNumberFormat="1" applyFont="1" applyFill="1" applyBorder="1" applyAlignment="1">
      <alignment wrapText="1"/>
    </xf>
    <xf numFmtId="1" fontId="6" fillId="0" borderId="24" xfId="1" applyNumberFormat="1" applyFont="1" applyFill="1" applyBorder="1" applyAlignment="1"/>
    <xf numFmtId="164" fontId="6" fillId="0" borderId="18" xfId="1" applyNumberFormat="1" applyFont="1" applyFill="1" applyBorder="1" applyAlignment="1">
      <alignment horizontal="center"/>
    </xf>
    <xf numFmtId="164" fontId="6" fillId="0" borderId="27" xfId="1" applyNumberFormat="1" applyFont="1" applyFill="1" applyBorder="1" applyAlignment="1">
      <alignment horizontal="left" vertical="center"/>
    </xf>
    <xf numFmtId="1" fontId="6" fillId="0" borderId="6" xfId="2" applyNumberFormat="1" applyFont="1" applyFill="1" applyBorder="1" applyAlignment="1">
      <alignment horizontal="right" wrapText="1"/>
    </xf>
    <xf numFmtId="0" fontId="5" fillId="0" borderId="6" xfId="1" applyFont="1" applyFill="1" applyBorder="1" applyAlignment="1">
      <alignment horizontal="left" vertical="center" wrapText="1"/>
    </xf>
    <xf numFmtId="1" fontId="6" fillId="0" borderId="6" xfId="1" applyNumberFormat="1" applyFont="1" applyFill="1" applyBorder="1"/>
    <xf numFmtId="0" fontId="6" fillId="0" borderId="6" xfId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wrapText="1"/>
    </xf>
    <xf numFmtId="1" fontId="6" fillId="0" borderId="0" xfId="1" applyNumberFormat="1" applyFont="1" applyFill="1" applyBorder="1" applyAlignment="1"/>
    <xf numFmtId="3" fontId="6" fillId="0" borderId="0" xfId="2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center"/>
    </xf>
    <xf numFmtId="0" fontId="13" fillId="0" borderId="32" xfId="0" applyFont="1" applyFill="1" applyBorder="1" applyAlignment="1">
      <alignment horizontal="left" vertical="center" wrapText="1"/>
    </xf>
    <xf numFmtId="1" fontId="13" fillId="0" borderId="32" xfId="0" applyNumberFormat="1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6" fillId="2" borderId="12" xfId="1" applyFont="1" applyFill="1" applyBorder="1"/>
    <xf numFmtId="0" fontId="6" fillId="0" borderId="0" xfId="2" applyFont="1" applyFill="1" applyBorder="1" applyAlignment="1">
      <alignment horizontal="left" vertical="center" wrapText="1"/>
    </xf>
    <xf numFmtId="1" fontId="6" fillId="0" borderId="0" xfId="2" applyNumberFormat="1" applyFont="1" applyFill="1" applyBorder="1" applyAlignment="1">
      <alignment wrapText="1"/>
    </xf>
    <xf numFmtId="2" fontId="6" fillId="0" borderId="0" xfId="2" applyNumberFormat="1" applyFont="1" applyFill="1" applyBorder="1" applyAlignment="1">
      <alignment horizontal="center" wrapText="1"/>
    </xf>
    <xf numFmtId="164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left" vertical="center" wrapText="1"/>
    </xf>
    <xf numFmtId="1" fontId="6" fillId="0" borderId="0" xfId="2" applyNumberFormat="1" applyFont="1" applyFill="1" applyBorder="1" applyAlignment="1">
      <alignment horizontal="right" vertical="center" wrapText="1"/>
    </xf>
    <xf numFmtId="164" fontId="6" fillId="0" borderId="23" xfId="1" applyNumberFormat="1" applyFont="1" applyFill="1" applyBorder="1" applyAlignment="1">
      <alignment horizontal="center"/>
    </xf>
    <xf numFmtId="164" fontId="6" fillId="0" borderId="24" xfId="1" applyNumberFormat="1" applyFont="1" applyFill="1" applyBorder="1" applyAlignment="1">
      <alignment horizontal="center"/>
    </xf>
    <xf numFmtId="3" fontId="6" fillId="0" borderId="24" xfId="2" applyNumberFormat="1" applyFont="1" applyFill="1" applyBorder="1" applyAlignment="1">
      <alignment horizontal="right" wrapText="1"/>
    </xf>
    <xf numFmtId="3" fontId="6" fillId="0" borderId="25" xfId="2" applyNumberFormat="1" applyFont="1" applyFill="1" applyBorder="1" applyAlignment="1">
      <alignment horizontal="right" wrapText="1"/>
    </xf>
    <xf numFmtId="0" fontId="7" fillId="0" borderId="0" xfId="1" applyFont="1" applyFill="1" applyBorder="1"/>
    <xf numFmtId="0" fontId="15" fillId="0" borderId="0" xfId="0" applyFont="1" applyBorder="1"/>
    <xf numFmtId="0" fontId="0" fillId="0" borderId="0" xfId="0" applyBorder="1" applyAlignment="1">
      <alignment wrapText="1"/>
    </xf>
    <xf numFmtId="42" fontId="0" fillId="0" borderId="0" xfId="0" applyNumberFormat="1" applyBorder="1" applyAlignment="1">
      <alignment wrapText="1"/>
    </xf>
    <xf numFmtId="42" fontId="0" fillId="0" borderId="0" xfId="0" applyNumberFormat="1" applyBorder="1"/>
    <xf numFmtId="3" fontId="6" fillId="0" borderId="21" xfId="1" applyNumberFormat="1" applyFont="1" applyFill="1" applyBorder="1" applyAlignment="1"/>
    <xf numFmtId="3" fontId="6" fillId="0" borderId="25" xfId="1" applyNumberFormat="1" applyFont="1" applyFill="1" applyBorder="1" applyAlignment="1"/>
    <xf numFmtId="0" fontId="6" fillId="0" borderId="9" xfId="1" applyFont="1" applyFill="1" applyBorder="1"/>
    <xf numFmtId="0" fontId="6" fillId="0" borderId="10" xfId="1" applyFont="1" applyFill="1" applyBorder="1" applyAlignment="1">
      <alignment horizontal="left" vertical="center" wrapText="1"/>
    </xf>
    <xf numFmtId="1" fontId="6" fillId="0" borderId="10" xfId="1" applyNumberFormat="1" applyFont="1" applyFill="1" applyBorder="1" applyAlignment="1">
      <alignment wrapText="1"/>
    </xf>
    <xf numFmtId="1" fontId="6" fillId="0" borderId="10" xfId="1" applyNumberFormat="1" applyFont="1" applyFill="1" applyBorder="1" applyAlignment="1"/>
    <xf numFmtId="3" fontId="6" fillId="0" borderId="10" xfId="2" applyNumberFormat="1" applyFont="1" applyFill="1" applyBorder="1" applyAlignment="1">
      <alignment vertical="center" wrapText="1"/>
    </xf>
    <xf numFmtId="3" fontId="6" fillId="0" borderId="11" xfId="1" applyNumberFormat="1" applyFont="1" applyFill="1" applyBorder="1" applyAlignment="1"/>
    <xf numFmtId="14" fontId="7" fillId="0" borderId="12" xfId="1" applyNumberFormat="1" applyFont="1" applyFill="1" applyBorder="1" applyAlignment="1">
      <alignment horizontal="left"/>
    </xf>
    <xf numFmtId="164" fontId="13" fillId="0" borderId="33" xfId="0" applyNumberFormat="1" applyFont="1" applyFill="1" applyBorder="1" applyAlignment="1">
      <alignment horizontal="center"/>
    </xf>
    <xf numFmtId="3" fontId="13" fillId="0" borderId="34" xfId="0" applyNumberFormat="1" applyFont="1" applyFill="1" applyBorder="1" applyAlignment="1">
      <alignment horizontal="center"/>
    </xf>
    <xf numFmtId="164" fontId="5" fillId="0" borderId="18" xfId="1" applyNumberFormat="1" applyFont="1" applyFill="1" applyBorder="1" applyAlignment="1">
      <alignment horizontal="center"/>
    </xf>
    <xf numFmtId="3" fontId="7" fillId="0" borderId="19" xfId="2" applyNumberFormat="1" applyFont="1" applyFill="1" applyBorder="1" applyAlignment="1">
      <alignment horizontal="right" wrapText="1"/>
    </xf>
    <xf numFmtId="0" fontId="6" fillId="0" borderId="23" xfId="1" applyFont="1" applyFill="1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wrapText="1"/>
    </xf>
    <xf numFmtId="0" fontId="7" fillId="0" borderId="0" xfId="1" applyFont="1" applyFill="1" applyBorder="1" applyAlignment="1">
      <alignment horizontal="left" vertical="center" wrapText="1"/>
    </xf>
  </cellXfs>
  <cellStyles count="4">
    <cellStyle name="Čárka" xfId="3" builtinId="3"/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156542614@08112016-0ACF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156542614@08112016-0ACF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156542614@08112016-0ACF" TargetMode="Externa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156542614@08112016-0ACF" TargetMode="External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156542614@08112016-0ACF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121628</xdr:colOff>
      <xdr:row>0</xdr:row>
      <xdr:rowOff>91587</xdr:rowOff>
    </xdr:from>
    <xdr:to>
      <xdr:col>5</xdr:col>
      <xdr:colOff>512885</xdr:colOff>
      <xdr:row>2</xdr:row>
      <xdr:rowOff>161925</xdr:rowOff>
    </xdr:to>
    <xdr:pic>
      <xdr:nvPicPr>
        <xdr:cNvPr id="2" name="Obrázek 1" descr="cid:156542614@08112016-0AC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6553" y="91587"/>
          <a:ext cx="391257" cy="451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121628</xdr:colOff>
      <xdr:row>0</xdr:row>
      <xdr:rowOff>91587</xdr:rowOff>
    </xdr:from>
    <xdr:to>
      <xdr:col>5</xdr:col>
      <xdr:colOff>512885</xdr:colOff>
      <xdr:row>3</xdr:row>
      <xdr:rowOff>66675</xdr:rowOff>
    </xdr:to>
    <xdr:pic>
      <xdr:nvPicPr>
        <xdr:cNvPr id="2" name="Obrázek 1" descr="cid:156542614@08112016-0AC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6103" y="91587"/>
          <a:ext cx="391257" cy="432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122464</xdr:colOff>
      <xdr:row>50</xdr:row>
      <xdr:rowOff>108858</xdr:rowOff>
    </xdr:from>
    <xdr:to>
      <xdr:col>5</xdr:col>
      <xdr:colOff>513721</xdr:colOff>
      <xdr:row>53</xdr:row>
      <xdr:rowOff>65133</xdr:rowOff>
    </xdr:to>
    <xdr:pic>
      <xdr:nvPicPr>
        <xdr:cNvPr id="4" name="Obrázek 3" descr="cid:156542614@08112016-0AC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2857" y="8531679"/>
          <a:ext cx="391257" cy="405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121628</xdr:colOff>
      <xdr:row>0</xdr:row>
      <xdr:rowOff>91587</xdr:rowOff>
    </xdr:from>
    <xdr:to>
      <xdr:col>5</xdr:col>
      <xdr:colOff>512885</xdr:colOff>
      <xdr:row>3</xdr:row>
      <xdr:rowOff>85725</xdr:rowOff>
    </xdr:to>
    <xdr:pic>
      <xdr:nvPicPr>
        <xdr:cNvPr id="2" name="Obrázek 1" descr="cid:156542614@08112016-0AC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9453" y="91587"/>
          <a:ext cx="391257" cy="451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121628</xdr:colOff>
      <xdr:row>50</xdr:row>
      <xdr:rowOff>91586</xdr:rowOff>
    </xdr:from>
    <xdr:to>
      <xdr:col>5</xdr:col>
      <xdr:colOff>512885</xdr:colOff>
      <xdr:row>53</xdr:row>
      <xdr:rowOff>76200</xdr:rowOff>
    </xdr:to>
    <xdr:pic>
      <xdr:nvPicPr>
        <xdr:cNvPr id="3" name="Obrázek 2" descr="cid:156542614@08112016-0AC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9453" y="8521211"/>
          <a:ext cx="391257" cy="4418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121628</xdr:colOff>
      <xdr:row>0</xdr:row>
      <xdr:rowOff>91587</xdr:rowOff>
    </xdr:from>
    <xdr:to>
      <xdr:col>5</xdr:col>
      <xdr:colOff>512885</xdr:colOff>
      <xdr:row>3</xdr:row>
      <xdr:rowOff>29307</xdr:rowOff>
    </xdr:to>
    <xdr:pic>
      <xdr:nvPicPr>
        <xdr:cNvPr id="2" name="Obrázek 1" descr="cid:156542614@08112016-0AC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9453" y="91587"/>
          <a:ext cx="391257" cy="404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121628</xdr:colOff>
      <xdr:row>0</xdr:row>
      <xdr:rowOff>91587</xdr:rowOff>
    </xdr:from>
    <xdr:to>
      <xdr:col>5</xdr:col>
      <xdr:colOff>512885</xdr:colOff>
      <xdr:row>3</xdr:row>
      <xdr:rowOff>74543</xdr:rowOff>
    </xdr:to>
    <xdr:pic>
      <xdr:nvPicPr>
        <xdr:cNvPr id="2" name="Obrázek 1" descr="cid:156542614@08112016-0AC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1585" y="91587"/>
          <a:ext cx="391257" cy="430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121628</xdr:colOff>
      <xdr:row>60</xdr:row>
      <xdr:rowOff>91587</xdr:rowOff>
    </xdr:from>
    <xdr:to>
      <xdr:col>5</xdr:col>
      <xdr:colOff>512885</xdr:colOff>
      <xdr:row>63</xdr:row>
      <xdr:rowOff>74543</xdr:rowOff>
    </xdr:to>
    <xdr:pic>
      <xdr:nvPicPr>
        <xdr:cNvPr id="3" name="Obrázek 2" descr="cid:156542614@08112016-0AC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6753" y="91587"/>
          <a:ext cx="391257" cy="45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BreakPreview" topLeftCell="A10" zoomScaleNormal="115" zoomScaleSheetLayoutView="100" workbookViewId="0">
      <selection activeCell="D24" sqref="D24:D25"/>
    </sheetView>
  </sheetViews>
  <sheetFormatPr defaultRowHeight="15" x14ac:dyDescent="0.25"/>
  <cols>
    <col min="1" max="1" width="5.28515625" customWidth="1"/>
    <col min="2" max="2" width="37.5703125" customWidth="1"/>
    <col min="3" max="3" width="10" customWidth="1"/>
    <col min="4" max="4" width="14.28515625" customWidth="1"/>
    <col min="5" max="5" width="9.42578125" customWidth="1"/>
  </cols>
  <sheetData>
    <row r="1" spans="1:7" x14ac:dyDescent="0.25">
      <c r="A1" s="193"/>
      <c r="B1" s="193"/>
      <c r="C1" s="193"/>
      <c r="D1" s="193"/>
      <c r="E1" s="193"/>
      <c r="F1" s="193"/>
      <c r="G1" s="1"/>
    </row>
    <row r="2" spans="1:7" x14ac:dyDescent="0.25">
      <c r="A2" s="42" t="s">
        <v>49</v>
      </c>
      <c r="B2" s="42"/>
      <c r="C2" s="43"/>
      <c r="D2" s="44"/>
      <c r="E2" s="178" t="s">
        <v>50</v>
      </c>
      <c r="F2" s="193"/>
      <c r="G2" s="1"/>
    </row>
    <row r="3" spans="1:7" x14ac:dyDescent="0.25">
      <c r="A3" s="42" t="s">
        <v>52</v>
      </c>
      <c r="B3" s="42"/>
      <c r="C3" s="42"/>
      <c r="D3" s="46"/>
      <c r="E3" s="178" t="s">
        <v>51</v>
      </c>
      <c r="F3" s="193"/>
      <c r="G3" s="1"/>
    </row>
    <row r="4" spans="1:7" x14ac:dyDescent="0.25">
      <c r="A4" s="156"/>
      <c r="B4" s="156"/>
      <c r="C4" s="157"/>
      <c r="D4" s="158"/>
      <c r="E4" s="158"/>
      <c r="F4" s="158"/>
      <c r="G4" s="1"/>
    </row>
    <row r="5" spans="1:7" x14ac:dyDescent="0.25">
      <c r="A5" s="156"/>
      <c r="B5" s="156"/>
      <c r="C5" s="157"/>
      <c r="D5" s="158"/>
      <c r="E5" s="158"/>
      <c r="F5" s="158"/>
      <c r="G5" s="1"/>
    </row>
    <row r="6" spans="1:7" x14ac:dyDescent="0.25">
      <c r="A6" s="156"/>
      <c r="B6" s="156"/>
      <c r="C6" s="157"/>
      <c r="D6" s="158"/>
      <c r="E6" s="158"/>
      <c r="F6" s="158"/>
      <c r="G6" s="1"/>
    </row>
    <row r="7" spans="1:7" x14ac:dyDescent="0.25">
      <c r="A7" s="156"/>
      <c r="B7" s="156"/>
      <c r="C7" s="157"/>
      <c r="D7" s="158"/>
      <c r="E7" s="158"/>
      <c r="F7" s="158"/>
      <c r="G7" s="1"/>
    </row>
    <row r="8" spans="1:7" x14ac:dyDescent="0.25">
      <c r="A8" s="156"/>
      <c r="B8" s="156"/>
      <c r="C8" s="157"/>
      <c r="D8" s="158"/>
      <c r="E8" s="158"/>
      <c r="F8" s="158"/>
      <c r="G8" s="1"/>
    </row>
    <row r="9" spans="1:7" x14ac:dyDescent="0.25">
      <c r="A9" s="159"/>
      <c r="B9" s="160"/>
      <c r="C9" s="161"/>
      <c r="D9" s="162"/>
      <c r="E9" s="162"/>
      <c r="F9" s="163"/>
    </row>
    <row r="10" spans="1:7" x14ac:dyDescent="0.25">
      <c r="A10" s="1"/>
      <c r="B10" s="1"/>
      <c r="C10" s="1"/>
      <c r="D10" s="1"/>
      <c r="E10" s="1"/>
      <c r="F10" s="1"/>
    </row>
    <row r="11" spans="1:7" x14ac:dyDescent="0.25">
      <c r="A11" s="1"/>
      <c r="B11" s="1"/>
      <c r="C11" s="1"/>
      <c r="D11" s="1"/>
      <c r="E11" s="1"/>
      <c r="F11" s="1"/>
    </row>
    <row r="12" spans="1:7" x14ac:dyDescent="0.25">
      <c r="A12" s="1"/>
      <c r="B12" s="1"/>
      <c r="C12" s="1"/>
      <c r="D12" s="1"/>
      <c r="E12" s="1"/>
      <c r="F12" s="1"/>
    </row>
    <row r="13" spans="1:7" ht="15.75" x14ac:dyDescent="0.25">
      <c r="A13" s="1"/>
      <c r="B13" s="194" t="s">
        <v>164</v>
      </c>
      <c r="C13" s="1"/>
      <c r="D13" s="1"/>
      <c r="E13" s="1"/>
      <c r="F13" s="1"/>
    </row>
    <row r="14" spans="1:7" x14ac:dyDescent="0.25">
      <c r="A14" s="1"/>
      <c r="B14" s="1"/>
      <c r="C14" s="1"/>
      <c r="D14" s="212" t="s">
        <v>5</v>
      </c>
      <c r="E14" s="1"/>
      <c r="F14" s="1"/>
    </row>
    <row r="15" spans="1:7" x14ac:dyDescent="0.25">
      <c r="A15" s="1"/>
      <c r="B15" s="214" t="s">
        <v>146</v>
      </c>
      <c r="C15" s="195"/>
      <c r="D15" s="196"/>
      <c r="E15" s="195"/>
      <c r="F15" s="1"/>
    </row>
    <row r="16" spans="1:7" x14ac:dyDescent="0.25">
      <c r="A16" s="1"/>
      <c r="B16" s="213"/>
      <c r="C16" s="195"/>
      <c r="D16" s="196"/>
      <c r="E16" s="195"/>
      <c r="F16" s="1"/>
    </row>
    <row r="17" spans="1:6" ht="24" x14ac:dyDescent="0.25">
      <c r="A17" s="1"/>
      <c r="B17" s="214" t="s">
        <v>82</v>
      </c>
      <c r="C17" s="195"/>
      <c r="D17" s="196"/>
      <c r="E17" s="195"/>
      <c r="F17" s="1"/>
    </row>
    <row r="18" spans="1:6" x14ac:dyDescent="0.25">
      <c r="A18" s="1"/>
      <c r="B18" s="213"/>
      <c r="C18" s="195"/>
      <c r="D18" s="196"/>
      <c r="E18" s="195"/>
      <c r="F18" s="1"/>
    </row>
    <row r="19" spans="1:6" x14ac:dyDescent="0.25">
      <c r="A19" s="1"/>
      <c r="B19" s="214" t="s">
        <v>107</v>
      </c>
      <c r="C19" s="195"/>
      <c r="D19" s="196"/>
      <c r="E19" s="195"/>
      <c r="F19" s="1"/>
    </row>
    <row r="20" spans="1:6" x14ac:dyDescent="0.25">
      <c r="A20" s="1"/>
      <c r="B20" s="213"/>
      <c r="C20" s="195"/>
      <c r="D20" s="196"/>
      <c r="E20" s="195"/>
      <c r="F20" s="1"/>
    </row>
    <row r="21" spans="1:6" ht="24" x14ac:dyDescent="0.25">
      <c r="A21" s="1"/>
      <c r="B21" s="214" t="s">
        <v>121</v>
      </c>
      <c r="C21" s="195"/>
      <c r="D21" s="196"/>
      <c r="E21" s="195"/>
      <c r="F21" s="1"/>
    </row>
    <row r="22" spans="1:6" x14ac:dyDescent="0.25">
      <c r="A22" s="1"/>
      <c r="B22" s="195"/>
      <c r="C22" s="195"/>
      <c r="D22" s="196"/>
      <c r="E22" s="195"/>
      <c r="F22" s="1"/>
    </row>
    <row r="23" spans="1:6" x14ac:dyDescent="0.25">
      <c r="A23" s="1"/>
      <c r="B23" s="195"/>
      <c r="C23" s="195"/>
      <c r="D23" s="196"/>
      <c r="E23" s="195"/>
      <c r="F23" s="1"/>
    </row>
    <row r="24" spans="1:6" x14ac:dyDescent="0.25">
      <c r="A24" s="1"/>
      <c r="B24" s="1" t="s">
        <v>147</v>
      </c>
      <c r="C24" s="1"/>
      <c r="D24" s="197"/>
      <c r="E24" s="1"/>
      <c r="F24" s="1"/>
    </row>
    <row r="25" spans="1:6" x14ac:dyDescent="0.25">
      <c r="A25" s="1"/>
      <c r="B25" s="1"/>
      <c r="C25" s="1"/>
      <c r="D25" s="197"/>
      <c r="E25" s="1"/>
      <c r="F25" s="1"/>
    </row>
    <row r="26" spans="1:6" x14ac:dyDescent="0.25">
      <c r="A26" s="1"/>
      <c r="B26" s="1" t="s">
        <v>148</v>
      </c>
      <c r="C26" s="1"/>
      <c r="D26" s="197"/>
      <c r="E26" s="1"/>
      <c r="F26" s="1"/>
    </row>
    <row r="27" spans="1:6" x14ac:dyDescent="0.25">
      <c r="A27" s="1"/>
      <c r="B27" s="1"/>
      <c r="C27" s="1"/>
      <c r="D27" s="197"/>
      <c r="E27" s="1"/>
      <c r="F27" s="1"/>
    </row>
    <row r="28" spans="1:6" x14ac:dyDescent="0.25">
      <c r="A28" s="1"/>
      <c r="B28" s="1" t="s">
        <v>165</v>
      </c>
      <c r="C28" s="1"/>
      <c r="D28" s="197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</sheetData>
  <pageMargins left="0.9055118110236221" right="0.70866141732283472" top="0.78740157480314965" bottom="0.78740157480314965" header="0.31496062992125984" footer="0.31496062992125984"/>
  <pageSetup paperSize="9" scale="98" orientation="portrait" r:id="rId1"/>
  <headerFooter>
    <oddFooter>Stránka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43"/>
  <sheetViews>
    <sheetView view="pageBreakPreview" zoomScale="85" zoomScaleNormal="85" zoomScaleSheetLayoutView="85" workbookViewId="0">
      <selection activeCell="B7" sqref="B7"/>
    </sheetView>
  </sheetViews>
  <sheetFormatPr defaultRowHeight="12" x14ac:dyDescent="0.2"/>
  <cols>
    <col min="1" max="1" width="7.7109375" style="7" customWidth="1"/>
    <col min="2" max="2" width="45.5703125" style="6" customWidth="1"/>
    <col min="3" max="3" width="7" style="30" customWidth="1"/>
    <col min="4" max="4" width="9" style="31" customWidth="1"/>
    <col min="5" max="5" width="10.5703125" style="36" bestFit="1" customWidth="1"/>
    <col min="6" max="6" width="10.7109375" style="36" customWidth="1"/>
    <col min="7" max="10" width="9.140625" style="77"/>
    <col min="11" max="21" width="9.140625" style="77" customWidth="1"/>
    <col min="22" max="32" width="9.140625" style="77"/>
    <col min="33" max="33" width="8.7109375" style="77" customWidth="1"/>
    <col min="34" max="256" width="9.140625" style="7"/>
    <col min="257" max="257" width="7.7109375" style="7" customWidth="1"/>
    <col min="258" max="258" width="45.5703125" style="7" customWidth="1"/>
    <col min="259" max="259" width="7" style="7" bestFit="1" customWidth="1"/>
    <col min="260" max="260" width="9" style="7" bestFit="1" customWidth="1"/>
    <col min="261" max="261" width="10.5703125" style="7" bestFit="1" customWidth="1"/>
    <col min="262" max="262" width="10.7109375" style="7" customWidth="1"/>
    <col min="263" max="512" width="9.140625" style="7"/>
    <col min="513" max="513" width="7.7109375" style="7" customWidth="1"/>
    <col min="514" max="514" width="45.5703125" style="7" customWidth="1"/>
    <col min="515" max="515" width="7" style="7" bestFit="1" customWidth="1"/>
    <col min="516" max="516" width="9" style="7" bestFit="1" customWidth="1"/>
    <col min="517" max="517" width="10.5703125" style="7" bestFit="1" customWidth="1"/>
    <col min="518" max="518" width="10.7109375" style="7" customWidth="1"/>
    <col min="519" max="768" width="9.140625" style="7"/>
    <col min="769" max="769" width="7.7109375" style="7" customWidth="1"/>
    <col min="770" max="770" width="45.5703125" style="7" customWidth="1"/>
    <col min="771" max="771" width="7" style="7" bestFit="1" customWidth="1"/>
    <col min="772" max="772" width="9" style="7" bestFit="1" customWidth="1"/>
    <col min="773" max="773" width="10.5703125" style="7" bestFit="1" customWidth="1"/>
    <col min="774" max="774" width="10.7109375" style="7" customWidth="1"/>
    <col min="775" max="1024" width="9.140625" style="7"/>
    <col min="1025" max="1025" width="7.7109375" style="7" customWidth="1"/>
    <col min="1026" max="1026" width="45.5703125" style="7" customWidth="1"/>
    <col min="1027" max="1027" width="7" style="7" bestFit="1" customWidth="1"/>
    <col min="1028" max="1028" width="9" style="7" bestFit="1" customWidth="1"/>
    <col min="1029" max="1029" width="10.5703125" style="7" bestFit="1" customWidth="1"/>
    <col min="1030" max="1030" width="10.7109375" style="7" customWidth="1"/>
    <col min="1031" max="1280" width="9.140625" style="7"/>
    <col min="1281" max="1281" width="7.7109375" style="7" customWidth="1"/>
    <col min="1282" max="1282" width="45.5703125" style="7" customWidth="1"/>
    <col min="1283" max="1283" width="7" style="7" bestFit="1" customWidth="1"/>
    <col min="1284" max="1284" width="9" style="7" bestFit="1" customWidth="1"/>
    <col min="1285" max="1285" width="10.5703125" style="7" bestFit="1" customWidth="1"/>
    <col min="1286" max="1286" width="10.7109375" style="7" customWidth="1"/>
    <col min="1287" max="1536" width="9.140625" style="7"/>
    <col min="1537" max="1537" width="7.7109375" style="7" customWidth="1"/>
    <col min="1538" max="1538" width="45.5703125" style="7" customWidth="1"/>
    <col min="1539" max="1539" width="7" style="7" bestFit="1" customWidth="1"/>
    <col min="1540" max="1540" width="9" style="7" bestFit="1" customWidth="1"/>
    <col min="1541" max="1541" width="10.5703125" style="7" bestFit="1" customWidth="1"/>
    <col min="1542" max="1542" width="10.7109375" style="7" customWidth="1"/>
    <col min="1543" max="1792" width="9.140625" style="7"/>
    <col min="1793" max="1793" width="7.7109375" style="7" customWidth="1"/>
    <col min="1794" max="1794" width="45.5703125" style="7" customWidth="1"/>
    <col min="1795" max="1795" width="7" style="7" bestFit="1" customWidth="1"/>
    <col min="1796" max="1796" width="9" style="7" bestFit="1" customWidth="1"/>
    <col min="1797" max="1797" width="10.5703125" style="7" bestFit="1" customWidth="1"/>
    <col min="1798" max="1798" width="10.7109375" style="7" customWidth="1"/>
    <col min="1799" max="2048" width="9.140625" style="7"/>
    <col min="2049" max="2049" width="7.7109375" style="7" customWidth="1"/>
    <col min="2050" max="2050" width="45.5703125" style="7" customWidth="1"/>
    <col min="2051" max="2051" width="7" style="7" bestFit="1" customWidth="1"/>
    <col min="2052" max="2052" width="9" style="7" bestFit="1" customWidth="1"/>
    <col min="2053" max="2053" width="10.5703125" style="7" bestFit="1" customWidth="1"/>
    <col min="2054" max="2054" width="10.7109375" style="7" customWidth="1"/>
    <col min="2055" max="2304" width="9.140625" style="7"/>
    <col min="2305" max="2305" width="7.7109375" style="7" customWidth="1"/>
    <col min="2306" max="2306" width="45.5703125" style="7" customWidth="1"/>
    <col min="2307" max="2307" width="7" style="7" bestFit="1" customWidth="1"/>
    <col min="2308" max="2308" width="9" style="7" bestFit="1" customWidth="1"/>
    <col min="2309" max="2309" width="10.5703125" style="7" bestFit="1" customWidth="1"/>
    <col min="2310" max="2310" width="10.7109375" style="7" customWidth="1"/>
    <col min="2311" max="2560" width="9.140625" style="7"/>
    <col min="2561" max="2561" width="7.7109375" style="7" customWidth="1"/>
    <col min="2562" max="2562" width="45.5703125" style="7" customWidth="1"/>
    <col min="2563" max="2563" width="7" style="7" bestFit="1" customWidth="1"/>
    <col min="2564" max="2564" width="9" style="7" bestFit="1" customWidth="1"/>
    <col min="2565" max="2565" width="10.5703125" style="7" bestFit="1" customWidth="1"/>
    <col min="2566" max="2566" width="10.7109375" style="7" customWidth="1"/>
    <col min="2567" max="2816" width="9.140625" style="7"/>
    <col min="2817" max="2817" width="7.7109375" style="7" customWidth="1"/>
    <col min="2818" max="2818" width="45.5703125" style="7" customWidth="1"/>
    <col min="2819" max="2819" width="7" style="7" bestFit="1" customWidth="1"/>
    <col min="2820" max="2820" width="9" style="7" bestFit="1" customWidth="1"/>
    <col min="2821" max="2821" width="10.5703125" style="7" bestFit="1" customWidth="1"/>
    <col min="2822" max="2822" width="10.7109375" style="7" customWidth="1"/>
    <col min="2823" max="3072" width="9.140625" style="7"/>
    <col min="3073" max="3073" width="7.7109375" style="7" customWidth="1"/>
    <col min="3074" max="3074" width="45.5703125" style="7" customWidth="1"/>
    <col min="3075" max="3075" width="7" style="7" bestFit="1" customWidth="1"/>
    <col min="3076" max="3076" width="9" style="7" bestFit="1" customWidth="1"/>
    <col min="3077" max="3077" width="10.5703125" style="7" bestFit="1" customWidth="1"/>
    <col min="3078" max="3078" width="10.7109375" style="7" customWidth="1"/>
    <col min="3079" max="3328" width="9.140625" style="7"/>
    <col min="3329" max="3329" width="7.7109375" style="7" customWidth="1"/>
    <col min="3330" max="3330" width="45.5703125" style="7" customWidth="1"/>
    <col min="3331" max="3331" width="7" style="7" bestFit="1" customWidth="1"/>
    <col min="3332" max="3332" width="9" style="7" bestFit="1" customWidth="1"/>
    <col min="3333" max="3333" width="10.5703125" style="7" bestFit="1" customWidth="1"/>
    <col min="3334" max="3334" width="10.7109375" style="7" customWidth="1"/>
    <col min="3335" max="3584" width="9.140625" style="7"/>
    <col min="3585" max="3585" width="7.7109375" style="7" customWidth="1"/>
    <col min="3586" max="3586" width="45.5703125" style="7" customWidth="1"/>
    <col min="3587" max="3587" width="7" style="7" bestFit="1" customWidth="1"/>
    <col min="3588" max="3588" width="9" style="7" bestFit="1" customWidth="1"/>
    <col min="3589" max="3589" width="10.5703125" style="7" bestFit="1" customWidth="1"/>
    <col min="3590" max="3590" width="10.7109375" style="7" customWidth="1"/>
    <col min="3591" max="3840" width="9.140625" style="7"/>
    <col min="3841" max="3841" width="7.7109375" style="7" customWidth="1"/>
    <col min="3842" max="3842" width="45.5703125" style="7" customWidth="1"/>
    <col min="3843" max="3843" width="7" style="7" bestFit="1" customWidth="1"/>
    <col min="3844" max="3844" width="9" style="7" bestFit="1" customWidth="1"/>
    <col min="3845" max="3845" width="10.5703125" style="7" bestFit="1" customWidth="1"/>
    <col min="3846" max="3846" width="10.7109375" style="7" customWidth="1"/>
    <col min="3847" max="4096" width="9.140625" style="7"/>
    <col min="4097" max="4097" width="7.7109375" style="7" customWidth="1"/>
    <col min="4098" max="4098" width="45.5703125" style="7" customWidth="1"/>
    <col min="4099" max="4099" width="7" style="7" bestFit="1" customWidth="1"/>
    <col min="4100" max="4100" width="9" style="7" bestFit="1" customWidth="1"/>
    <col min="4101" max="4101" width="10.5703125" style="7" bestFit="1" customWidth="1"/>
    <col min="4102" max="4102" width="10.7109375" style="7" customWidth="1"/>
    <col min="4103" max="4352" width="9.140625" style="7"/>
    <col min="4353" max="4353" width="7.7109375" style="7" customWidth="1"/>
    <col min="4354" max="4354" width="45.5703125" style="7" customWidth="1"/>
    <col min="4355" max="4355" width="7" style="7" bestFit="1" customWidth="1"/>
    <col min="4356" max="4356" width="9" style="7" bestFit="1" customWidth="1"/>
    <col min="4357" max="4357" width="10.5703125" style="7" bestFit="1" customWidth="1"/>
    <col min="4358" max="4358" width="10.7109375" style="7" customWidth="1"/>
    <col min="4359" max="4608" width="9.140625" style="7"/>
    <col min="4609" max="4609" width="7.7109375" style="7" customWidth="1"/>
    <col min="4610" max="4610" width="45.5703125" style="7" customWidth="1"/>
    <col min="4611" max="4611" width="7" style="7" bestFit="1" customWidth="1"/>
    <col min="4612" max="4612" width="9" style="7" bestFit="1" customWidth="1"/>
    <col min="4613" max="4613" width="10.5703125" style="7" bestFit="1" customWidth="1"/>
    <col min="4614" max="4614" width="10.7109375" style="7" customWidth="1"/>
    <col min="4615" max="4864" width="9.140625" style="7"/>
    <col min="4865" max="4865" width="7.7109375" style="7" customWidth="1"/>
    <col min="4866" max="4866" width="45.5703125" style="7" customWidth="1"/>
    <col min="4867" max="4867" width="7" style="7" bestFit="1" customWidth="1"/>
    <col min="4868" max="4868" width="9" style="7" bestFit="1" customWidth="1"/>
    <col min="4869" max="4869" width="10.5703125" style="7" bestFit="1" customWidth="1"/>
    <col min="4870" max="4870" width="10.7109375" style="7" customWidth="1"/>
    <col min="4871" max="5120" width="9.140625" style="7"/>
    <col min="5121" max="5121" width="7.7109375" style="7" customWidth="1"/>
    <col min="5122" max="5122" width="45.5703125" style="7" customWidth="1"/>
    <col min="5123" max="5123" width="7" style="7" bestFit="1" customWidth="1"/>
    <col min="5124" max="5124" width="9" style="7" bestFit="1" customWidth="1"/>
    <col min="5125" max="5125" width="10.5703125" style="7" bestFit="1" customWidth="1"/>
    <col min="5126" max="5126" width="10.7109375" style="7" customWidth="1"/>
    <col min="5127" max="5376" width="9.140625" style="7"/>
    <col min="5377" max="5377" width="7.7109375" style="7" customWidth="1"/>
    <col min="5378" max="5378" width="45.5703125" style="7" customWidth="1"/>
    <col min="5379" max="5379" width="7" style="7" bestFit="1" customWidth="1"/>
    <col min="5380" max="5380" width="9" style="7" bestFit="1" customWidth="1"/>
    <col min="5381" max="5381" width="10.5703125" style="7" bestFit="1" customWidth="1"/>
    <col min="5382" max="5382" width="10.7109375" style="7" customWidth="1"/>
    <col min="5383" max="5632" width="9.140625" style="7"/>
    <col min="5633" max="5633" width="7.7109375" style="7" customWidth="1"/>
    <col min="5634" max="5634" width="45.5703125" style="7" customWidth="1"/>
    <col min="5635" max="5635" width="7" style="7" bestFit="1" customWidth="1"/>
    <col min="5636" max="5636" width="9" style="7" bestFit="1" customWidth="1"/>
    <col min="5637" max="5637" width="10.5703125" style="7" bestFit="1" customWidth="1"/>
    <col min="5638" max="5638" width="10.7109375" style="7" customWidth="1"/>
    <col min="5639" max="5888" width="9.140625" style="7"/>
    <col min="5889" max="5889" width="7.7109375" style="7" customWidth="1"/>
    <col min="5890" max="5890" width="45.5703125" style="7" customWidth="1"/>
    <col min="5891" max="5891" width="7" style="7" bestFit="1" customWidth="1"/>
    <col min="5892" max="5892" width="9" style="7" bestFit="1" customWidth="1"/>
    <col min="5893" max="5893" width="10.5703125" style="7" bestFit="1" customWidth="1"/>
    <col min="5894" max="5894" width="10.7109375" style="7" customWidth="1"/>
    <col min="5895" max="6144" width="9.140625" style="7"/>
    <col min="6145" max="6145" width="7.7109375" style="7" customWidth="1"/>
    <col min="6146" max="6146" width="45.5703125" style="7" customWidth="1"/>
    <col min="6147" max="6147" width="7" style="7" bestFit="1" customWidth="1"/>
    <col min="6148" max="6148" width="9" style="7" bestFit="1" customWidth="1"/>
    <col min="6149" max="6149" width="10.5703125" style="7" bestFit="1" customWidth="1"/>
    <col min="6150" max="6150" width="10.7109375" style="7" customWidth="1"/>
    <col min="6151" max="6400" width="9.140625" style="7"/>
    <col min="6401" max="6401" width="7.7109375" style="7" customWidth="1"/>
    <col min="6402" max="6402" width="45.5703125" style="7" customWidth="1"/>
    <col min="6403" max="6403" width="7" style="7" bestFit="1" customWidth="1"/>
    <col min="6404" max="6404" width="9" style="7" bestFit="1" customWidth="1"/>
    <col min="6405" max="6405" width="10.5703125" style="7" bestFit="1" customWidth="1"/>
    <col min="6406" max="6406" width="10.7109375" style="7" customWidth="1"/>
    <col min="6407" max="6656" width="9.140625" style="7"/>
    <col min="6657" max="6657" width="7.7109375" style="7" customWidth="1"/>
    <col min="6658" max="6658" width="45.5703125" style="7" customWidth="1"/>
    <col min="6659" max="6659" width="7" style="7" bestFit="1" customWidth="1"/>
    <col min="6660" max="6660" width="9" style="7" bestFit="1" customWidth="1"/>
    <col min="6661" max="6661" width="10.5703125" style="7" bestFit="1" customWidth="1"/>
    <col min="6662" max="6662" width="10.7109375" style="7" customWidth="1"/>
    <col min="6663" max="6912" width="9.140625" style="7"/>
    <col min="6913" max="6913" width="7.7109375" style="7" customWidth="1"/>
    <col min="6914" max="6914" width="45.5703125" style="7" customWidth="1"/>
    <col min="6915" max="6915" width="7" style="7" bestFit="1" customWidth="1"/>
    <col min="6916" max="6916" width="9" style="7" bestFit="1" customWidth="1"/>
    <col min="6917" max="6917" width="10.5703125" style="7" bestFit="1" customWidth="1"/>
    <col min="6918" max="6918" width="10.7109375" style="7" customWidth="1"/>
    <col min="6919" max="7168" width="9.140625" style="7"/>
    <col min="7169" max="7169" width="7.7109375" style="7" customWidth="1"/>
    <col min="7170" max="7170" width="45.5703125" style="7" customWidth="1"/>
    <col min="7171" max="7171" width="7" style="7" bestFit="1" customWidth="1"/>
    <col min="7172" max="7172" width="9" style="7" bestFit="1" customWidth="1"/>
    <col min="7173" max="7173" width="10.5703125" style="7" bestFit="1" customWidth="1"/>
    <col min="7174" max="7174" width="10.7109375" style="7" customWidth="1"/>
    <col min="7175" max="7424" width="9.140625" style="7"/>
    <col min="7425" max="7425" width="7.7109375" style="7" customWidth="1"/>
    <col min="7426" max="7426" width="45.5703125" style="7" customWidth="1"/>
    <col min="7427" max="7427" width="7" style="7" bestFit="1" customWidth="1"/>
    <col min="7428" max="7428" width="9" style="7" bestFit="1" customWidth="1"/>
    <col min="7429" max="7429" width="10.5703125" style="7" bestFit="1" customWidth="1"/>
    <col min="7430" max="7430" width="10.7109375" style="7" customWidth="1"/>
    <col min="7431" max="7680" width="9.140625" style="7"/>
    <col min="7681" max="7681" width="7.7109375" style="7" customWidth="1"/>
    <col min="7682" max="7682" width="45.5703125" style="7" customWidth="1"/>
    <col min="7683" max="7683" width="7" style="7" bestFit="1" customWidth="1"/>
    <col min="7684" max="7684" width="9" style="7" bestFit="1" customWidth="1"/>
    <col min="7685" max="7685" width="10.5703125" style="7" bestFit="1" customWidth="1"/>
    <col min="7686" max="7686" width="10.7109375" style="7" customWidth="1"/>
    <col min="7687" max="7936" width="9.140625" style="7"/>
    <col min="7937" max="7937" width="7.7109375" style="7" customWidth="1"/>
    <col min="7938" max="7938" width="45.5703125" style="7" customWidth="1"/>
    <col min="7939" max="7939" width="7" style="7" bestFit="1" customWidth="1"/>
    <col min="7940" max="7940" width="9" style="7" bestFit="1" customWidth="1"/>
    <col min="7941" max="7941" width="10.5703125" style="7" bestFit="1" customWidth="1"/>
    <col min="7942" max="7942" width="10.7109375" style="7" customWidth="1"/>
    <col min="7943" max="8192" width="9.140625" style="7"/>
    <col min="8193" max="8193" width="7.7109375" style="7" customWidth="1"/>
    <col min="8194" max="8194" width="45.5703125" style="7" customWidth="1"/>
    <col min="8195" max="8195" width="7" style="7" bestFit="1" customWidth="1"/>
    <col min="8196" max="8196" width="9" style="7" bestFit="1" customWidth="1"/>
    <col min="8197" max="8197" width="10.5703125" style="7" bestFit="1" customWidth="1"/>
    <col min="8198" max="8198" width="10.7109375" style="7" customWidth="1"/>
    <col min="8199" max="8448" width="9.140625" style="7"/>
    <col min="8449" max="8449" width="7.7109375" style="7" customWidth="1"/>
    <col min="8450" max="8450" width="45.5703125" style="7" customWidth="1"/>
    <col min="8451" max="8451" width="7" style="7" bestFit="1" customWidth="1"/>
    <col min="8452" max="8452" width="9" style="7" bestFit="1" customWidth="1"/>
    <col min="8453" max="8453" width="10.5703125" style="7" bestFit="1" customWidth="1"/>
    <col min="8454" max="8454" width="10.7109375" style="7" customWidth="1"/>
    <col min="8455" max="8704" width="9.140625" style="7"/>
    <col min="8705" max="8705" width="7.7109375" style="7" customWidth="1"/>
    <col min="8706" max="8706" width="45.5703125" style="7" customWidth="1"/>
    <col min="8707" max="8707" width="7" style="7" bestFit="1" customWidth="1"/>
    <col min="8708" max="8708" width="9" style="7" bestFit="1" customWidth="1"/>
    <col min="8709" max="8709" width="10.5703125" style="7" bestFit="1" customWidth="1"/>
    <col min="8710" max="8710" width="10.7109375" style="7" customWidth="1"/>
    <col min="8711" max="8960" width="9.140625" style="7"/>
    <col min="8961" max="8961" width="7.7109375" style="7" customWidth="1"/>
    <col min="8962" max="8962" width="45.5703125" style="7" customWidth="1"/>
    <col min="8963" max="8963" width="7" style="7" bestFit="1" customWidth="1"/>
    <col min="8964" max="8964" width="9" style="7" bestFit="1" customWidth="1"/>
    <col min="8965" max="8965" width="10.5703125" style="7" bestFit="1" customWidth="1"/>
    <col min="8966" max="8966" width="10.7109375" style="7" customWidth="1"/>
    <col min="8967" max="9216" width="9.140625" style="7"/>
    <col min="9217" max="9217" width="7.7109375" style="7" customWidth="1"/>
    <col min="9218" max="9218" width="45.5703125" style="7" customWidth="1"/>
    <col min="9219" max="9219" width="7" style="7" bestFit="1" customWidth="1"/>
    <col min="9220" max="9220" width="9" style="7" bestFit="1" customWidth="1"/>
    <col min="9221" max="9221" width="10.5703125" style="7" bestFit="1" customWidth="1"/>
    <col min="9222" max="9222" width="10.7109375" style="7" customWidth="1"/>
    <col min="9223" max="9472" width="9.140625" style="7"/>
    <col min="9473" max="9473" width="7.7109375" style="7" customWidth="1"/>
    <col min="9474" max="9474" width="45.5703125" style="7" customWidth="1"/>
    <col min="9475" max="9475" width="7" style="7" bestFit="1" customWidth="1"/>
    <col min="9476" max="9476" width="9" style="7" bestFit="1" customWidth="1"/>
    <col min="9477" max="9477" width="10.5703125" style="7" bestFit="1" customWidth="1"/>
    <col min="9478" max="9478" width="10.7109375" style="7" customWidth="1"/>
    <col min="9479" max="9728" width="9.140625" style="7"/>
    <col min="9729" max="9729" width="7.7109375" style="7" customWidth="1"/>
    <col min="9730" max="9730" width="45.5703125" style="7" customWidth="1"/>
    <col min="9731" max="9731" width="7" style="7" bestFit="1" customWidth="1"/>
    <col min="9732" max="9732" width="9" style="7" bestFit="1" customWidth="1"/>
    <col min="9733" max="9733" width="10.5703125" style="7" bestFit="1" customWidth="1"/>
    <col min="9734" max="9734" width="10.7109375" style="7" customWidth="1"/>
    <col min="9735" max="9984" width="9.140625" style="7"/>
    <col min="9985" max="9985" width="7.7109375" style="7" customWidth="1"/>
    <col min="9986" max="9986" width="45.5703125" style="7" customWidth="1"/>
    <col min="9987" max="9987" width="7" style="7" bestFit="1" customWidth="1"/>
    <col min="9988" max="9988" width="9" style="7" bestFit="1" customWidth="1"/>
    <col min="9989" max="9989" width="10.5703125" style="7" bestFit="1" customWidth="1"/>
    <col min="9990" max="9990" width="10.7109375" style="7" customWidth="1"/>
    <col min="9991" max="10240" width="9.140625" style="7"/>
    <col min="10241" max="10241" width="7.7109375" style="7" customWidth="1"/>
    <col min="10242" max="10242" width="45.5703125" style="7" customWidth="1"/>
    <col min="10243" max="10243" width="7" style="7" bestFit="1" customWidth="1"/>
    <col min="10244" max="10244" width="9" style="7" bestFit="1" customWidth="1"/>
    <col min="10245" max="10245" width="10.5703125" style="7" bestFit="1" customWidth="1"/>
    <col min="10246" max="10246" width="10.7109375" style="7" customWidth="1"/>
    <col min="10247" max="10496" width="9.140625" style="7"/>
    <col min="10497" max="10497" width="7.7109375" style="7" customWidth="1"/>
    <col min="10498" max="10498" width="45.5703125" style="7" customWidth="1"/>
    <col min="10499" max="10499" width="7" style="7" bestFit="1" customWidth="1"/>
    <col min="10500" max="10500" width="9" style="7" bestFit="1" customWidth="1"/>
    <col min="10501" max="10501" width="10.5703125" style="7" bestFit="1" customWidth="1"/>
    <col min="10502" max="10502" width="10.7109375" style="7" customWidth="1"/>
    <col min="10503" max="10752" width="9.140625" style="7"/>
    <col min="10753" max="10753" width="7.7109375" style="7" customWidth="1"/>
    <col min="10754" max="10754" width="45.5703125" style="7" customWidth="1"/>
    <col min="10755" max="10755" width="7" style="7" bestFit="1" customWidth="1"/>
    <col min="10756" max="10756" width="9" style="7" bestFit="1" customWidth="1"/>
    <col min="10757" max="10757" width="10.5703125" style="7" bestFit="1" customWidth="1"/>
    <col min="10758" max="10758" width="10.7109375" style="7" customWidth="1"/>
    <col min="10759" max="11008" width="9.140625" style="7"/>
    <col min="11009" max="11009" width="7.7109375" style="7" customWidth="1"/>
    <col min="11010" max="11010" width="45.5703125" style="7" customWidth="1"/>
    <col min="11011" max="11011" width="7" style="7" bestFit="1" customWidth="1"/>
    <col min="11012" max="11012" width="9" style="7" bestFit="1" customWidth="1"/>
    <col min="11013" max="11013" width="10.5703125" style="7" bestFit="1" customWidth="1"/>
    <col min="11014" max="11014" width="10.7109375" style="7" customWidth="1"/>
    <col min="11015" max="11264" width="9.140625" style="7"/>
    <col min="11265" max="11265" width="7.7109375" style="7" customWidth="1"/>
    <col min="11266" max="11266" width="45.5703125" style="7" customWidth="1"/>
    <col min="11267" max="11267" width="7" style="7" bestFit="1" customWidth="1"/>
    <col min="11268" max="11268" width="9" style="7" bestFit="1" customWidth="1"/>
    <col min="11269" max="11269" width="10.5703125" style="7" bestFit="1" customWidth="1"/>
    <col min="11270" max="11270" width="10.7109375" style="7" customWidth="1"/>
    <col min="11271" max="11520" width="9.140625" style="7"/>
    <col min="11521" max="11521" width="7.7109375" style="7" customWidth="1"/>
    <col min="11522" max="11522" width="45.5703125" style="7" customWidth="1"/>
    <col min="11523" max="11523" width="7" style="7" bestFit="1" customWidth="1"/>
    <col min="11524" max="11524" width="9" style="7" bestFit="1" customWidth="1"/>
    <col min="11525" max="11525" width="10.5703125" style="7" bestFit="1" customWidth="1"/>
    <col min="11526" max="11526" width="10.7109375" style="7" customWidth="1"/>
    <col min="11527" max="11776" width="9.140625" style="7"/>
    <col min="11777" max="11777" width="7.7109375" style="7" customWidth="1"/>
    <col min="11778" max="11778" width="45.5703125" style="7" customWidth="1"/>
    <col min="11779" max="11779" width="7" style="7" bestFit="1" customWidth="1"/>
    <col min="11780" max="11780" width="9" style="7" bestFit="1" customWidth="1"/>
    <col min="11781" max="11781" width="10.5703125" style="7" bestFit="1" customWidth="1"/>
    <col min="11782" max="11782" width="10.7109375" style="7" customWidth="1"/>
    <col min="11783" max="12032" width="9.140625" style="7"/>
    <col min="12033" max="12033" width="7.7109375" style="7" customWidth="1"/>
    <col min="12034" max="12034" width="45.5703125" style="7" customWidth="1"/>
    <col min="12035" max="12035" width="7" style="7" bestFit="1" customWidth="1"/>
    <col min="12036" max="12036" width="9" style="7" bestFit="1" customWidth="1"/>
    <col min="12037" max="12037" width="10.5703125" style="7" bestFit="1" customWidth="1"/>
    <col min="12038" max="12038" width="10.7109375" style="7" customWidth="1"/>
    <col min="12039" max="12288" width="9.140625" style="7"/>
    <col min="12289" max="12289" width="7.7109375" style="7" customWidth="1"/>
    <col min="12290" max="12290" width="45.5703125" style="7" customWidth="1"/>
    <col min="12291" max="12291" width="7" style="7" bestFit="1" customWidth="1"/>
    <col min="12292" max="12292" width="9" style="7" bestFit="1" customWidth="1"/>
    <col min="12293" max="12293" width="10.5703125" style="7" bestFit="1" customWidth="1"/>
    <col min="12294" max="12294" width="10.7109375" style="7" customWidth="1"/>
    <col min="12295" max="12544" width="9.140625" style="7"/>
    <col min="12545" max="12545" width="7.7109375" style="7" customWidth="1"/>
    <col min="12546" max="12546" width="45.5703125" style="7" customWidth="1"/>
    <col min="12547" max="12547" width="7" style="7" bestFit="1" customWidth="1"/>
    <col min="12548" max="12548" width="9" style="7" bestFit="1" customWidth="1"/>
    <col min="12549" max="12549" width="10.5703125" style="7" bestFit="1" customWidth="1"/>
    <col min="12550" max="12550" width="10.7109375" style="7" customWidth="1"/>
    <col min="12551" max="12800" width="9.140625" style="7"/>
    <col min="12801" max="12801" width="7.7109375" style="7" customWidth="1"/>
    <col min="12802" max="12802" width="45.5703125" style="7" customWidth="1"/>
    <col min="12803" max="12803" width="7" style="7" bestFit="1" customWidth="1"/>
    <col min="12804" max="12804" width="9" style="7" bestFit="1" customWidth="1"/>
    <col min="12805" max="12805" width="10.5703125" style="7" bestFit="1" customWidth="1"/>
    <col min="12806" max="12806" width="10.7109375" style="7" customWidth="1"/>
    <col min="12807" max="13056" width="9.140625" style="7"/>
    <col min="13057" max="13057" width="7.7109375" style="7" customWidth="1"/>
    <col min="13058" max="13058" width="45.5703125" style="7" customWidth="1"/>
    <col min="13059" max="13059" width="7" style="7" bestFit="1" customWidth="1"/>
    <col min="13060" max="13060" width="9" style="7" bestFit="1" customWidth="1"/>
    <col min="13061" max="13061" width="10.5703125" style="7" bestFit="1" customWidth="1"/>
    <col min="13062" max="13062" width="10.7109375" style="7" customWidth="1"/>
    <col min="13063" max="13312" width="9.140625" style="7"/>
    <col min="13313" max="13313" width="7.7109375" style="7" customWidth="1"/>
    <col min="13314" max="13314" width="45.5703125" style="7" customWidth="1"/>
    <col min="13315" max="13315" width="7" style="7" bestFit="1" customWidth="1"/>
    <col min="13316" max="13316" width="9" style="7" bestFit="1" customWidth="1"/>
    <col min="13317" max="13317" width="10.5703125" style="7" bestFit="1" customWidth="1"/>
    <col min="13318" max="13318" width="10.7109375" style="7" customWidth="1"/>
    <col min="13319" max="13568" width="9.140625" style="7"/>
    <col min="13569" max="13569" width="7.7109375" style="7" customWidth="1"/>
    <col min="13570" max="13570" width="45.5703125" style="7" customWidth="1"/>
    <col min="13571" max="13571" width="7" style="7" bestFit="1" customWidth="1"/>
    <col min="13572" max="13572" width="9" style="7" bestFit="1" customWidth="1"/>
    <col min="13573" max="13573" width="10.5703125" style="7" bestFit="1" customWidth="1"/>
    <col min="13574" max="13574" width="10.7109375" style="7" customWidth="1"/>
    <col min="13575" max="13824" width="9.140625" style="7"/>
    <col min="13825" max="13825" width="7.7109375" style="7" customWidth="1"/>
    <col min="13826" max="13826" width="45.5703125" style="7" customWidth="1"/>
    <col min="13827" max="13827" width="7" style="7" bestFit="1" customWidth="1"/>
    <col min="13828" max="13828" width="9" style="7" bestFit="1" customWidth="1"/>
    <col min="13829" max="13829" width="10.5703125" style="7" bestFit="1" customWidth="1"/>
    <col min="13830" max="13830" width="10.7109375" style="7" customWidth="1"/>
    <col min="13831" max="14080" width="9.140625" style="7"/>
    <col min="14081" max="14081" width="7.7109375" style="7" customWidth="1"/>
    <col min="14082" max="14082" width="45.5703125" style="7" customWidth="1"/>
    <col min="14083" max="14083" width="7" style="7" bestFit="1" customWidth="1"/>
    <col min="14084" max="14084" width="9" style="7" bestFit="1" customWidth="1"/>
    <col min="14085" max="14085" width="10.5703125" style="7" bestFit="1" customWidth="1"/>
    <col min="14086" max="14086" width="10.7109375" style="7" customWidth="1"/>
    <col min="14087" max="14336" width="9.140625" style="7"/>
    <col min="14337" max="14337" width="7.7109375" style="7" customWidth="1"/>
    <col min="14338" max="14338" width="45.5703125" style="7" customWidth="1"/>
    <col min="14339" max="14339" width="7" style="7" bestFit="1" customWidth="1"/>
    <col min="14340" max="14340" width="9" style="7" bestFit="1" customWidth="1"/>
    <col min="14341" max="14341" width="10.5703125" style="7" bestFit="1" customWidth="1"/>
    <col min="14342" max="14342" width="10.7109375" style="7" customWidth="1"/>
    <col min="14343" max="14592" width="9.140625" style="7"/>
    <col min="14593" max="14593" width="7.7109375" style="7" customWidth="1"/>
    <col min="14594" max="14594" width="45.5703125" style="7" customWidth="1"/>
    <col min="14595" max="14595" width="7" style="7" bestFit="1" customWidth="1"/>
    <col min="14596" max="14596" width="9" style="7" bestFit="1" customWidth="1"/>
    <col min="14597" max="14597" width="10.5703125" style="7" bestFit="1" customWidth="1"/>
    <col min="14598" max="14598" width="10.7109375" style="7" customWidth="1"/>
    <col min="14599" max="14848" width="9.140625" style="7"/>
    <col min="14849" max="14849" width="7.7109375" style="7" customWidth="1"/>
    <col min="14850" max="14850" width="45.5703125" style="7" customWidth="1"/>
    <col min="14851" max="14851" width="7" style="7" bestFit="1" customWidth="1"/>
    <col min="14852" max="14852" width="9" style="7" bestFit="1" customWidth="1"/>
    <col min="14853" max="14853" width="10.5703125" style="7" bestFit="1" customWidth="1"/>
    <col min="14854" max="14854" width="10.7109375" style="7" customWidth="1"/>
    <col min="14855" max="15104" width="9.140625" style="7"/>
    <col min="15105" max="15105" width="7.7109375" style="7" customWidth="1"/>
    <col min="15106" max="15106" width="45.5703125" style="7" customWidth="1"/>
    <col min="15107" max="15107" width="7" style="7" bestFit="1" customWidth="1"/>
    <col min="15108" max="15108" width="9" style="7" bestFit="1" customWidth="1"/>
    <col min="15109" max="15109" width="10.5703125" style="7" bestFit="1" customWidth="1"/>
    <col min="15110" max="15110" width="10.7109375" style="7" customWidth="1"/>
    <col min="15111" max="15360" width="9.140625" style="7"/>
    <col min="15361" max="15361" width="7.7109375" style="7" customWidth="1"/>
    <col min="15362" max="15362" width="45.5703125" style="7" customWidth="1"/>
    <col min="15363" max="15363" width="7" style="7" bestFit="1" customWidth="1"/>
    <col min="15364" max="15364" width="9" style="7" bestFit="1" customWidth="1"/>
    <col min="15365" max="15365" width="10.5703125" style="7" bestFit="1" customWidth="1"/>
    <col min="15366" max="15366" width="10.7109375" style="7" customWidth="1"/>
    <col min="15367" max="15616" width="9.140625" style="7"/>
    <col min="15617" max="15617" width="7.7109375" style="7" customWidth="1"/>
    <col min="15618" max="15618" width="45.5703125" style="7" customWidth="1"/>
    <col min="15619" max="15619" width="7" style="7" bestFit="1" customWidth="1"/>
    <col min="15620" max="15620" width="9" style="7" bestFit="1" customWidth="1"/>
    <col min="15621" max="15621" width="10.5703125" style="7" bestFit="1" customWidth="1"/>
    <col min="15622" max="15622" width="10.7109375" style="7" customWidth="1"/>
    <col min="15623" max="15872" width="9.140625" style="7"/>
    <col min="15873" max="15873" width="7.7109375" style="7" customWidth="1"/>
    <col min="15874" max="15874" width="45.5703125" style="7" customWidth="1"/>
    <col min="15875" max="15875" width="7" style="7" bestFit="1" customWidth="1"/>
    <col min="15876" max="15876" width="9" style="7" bestFit="1" customWidth="1"/>
    <col min="15877" max="15877" width="10.5703125" style="7" bestFit="1" customWidth="1"/>
    <col min="15878" max="15878" width="10.7109375" style="7" customWidth="1"/>
    <col min="15879" max="16128" width="9.140625" style="7"/>
    <col min="16129" max="16129" width="7.7109375" style="7" customWidth="1"/>
    <col min="16130" max="16130" width="45.5703125" style="7" customWidth="1"/>
    <col min="16131" max="16131" width="7" style="7" bestFit="1" customWidth="1"/>
    <col min="16132" max="16132" width="9" style="7" bestFit="1" customWidth="1"/>
    <col min="16133" max="16133" width="10.5703125" style="7" bestFit="1" customWidth="1"/>
    <col min="16134" max="16134" width="10.7109375" style="7" customWidth="1"/>
    <col min="16135" max="16384" width="9.140625" style="7"/>
  </cols>
  <sheetData>
    <row r="1" spans="1:33" s="2" customFormat="1" x14ac:dyDescent="0.2">
      <c r="A1" s="84"/>
      <c r="B1" s="85"/>
      <c r="C1" s="85"/>
      <c r="D1" s="85"/>
      <c r="E1" s="85"/>
      <c r="F1" s="86"/>
      <c r="G1" s="69"/>
      <c r="H1" s="69"/>
      <c r="I1" s="69"/>
      <c r="J1" s="70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71"/>
      <c r="Y1" s="71"/>
      <c r="Z1" s="71"/>
      <c r="AA1" s="71"/>
      <c r="AB1" s="71"/>
      <c r="AC1" s="71"/>
      <c r="AD1" s="71"/>
      <c r="AE1" s="71"/>
      <c r="AF1" s="71"/>
      <c r="AG1" s="71"/>
    </row>
    <row r="2" spans="1:33" s="2" customFormat="1" x14ac:dyDescent="0.2">
      <c r="A2" s="87" t="s">
        <v>49</v>
      </c>
      <c r="B2" s="42"/>
      <c r="C2" s="43"/>
      <c r="D2" s="44"/>
      <c r="E2" s="45" t="s">
        <v>50</v>
      </c>
      <c r="F2" s="88"/>
      <c r="G2" s="69"/>
      <c r="H2" s="69"/>
      <c r="I2" s="69"/>
      <c r="J2" s="70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71"/>
      <c r="Y2" s="71"/>
      <c r="Z2" s="71"/>
      <c r="AA2" s="71"/>
      <c r="AB2" s="71"/>
      <c r="AC2" s="71"/>
      <c r="AD2" s="71"/>
      <c r="AE2" s="71"/>
      <c r="AF2" s="71"/>
      <c r="AG2" s="71"/>
    </row>
    <row r="3" spans="1:33" s="2" customFormat="1" x14ac:dyDescent="0.2">
      <c r="A3" s="87" t="s">
        <v>52</v>
      </c>
      <c r="B3" s="42"/>
      <c r="C3" s="42"/>
      <c r="D3" s="46"/>
      <c r="E3" s="45" t="s">
        <v>51</v>
      </c>
      <c r="F3" s="88"/>
      <c r="G3" s="69"/>
      <c r="H3" s="69"/>
      <c r="I3" s="69"/>
      <c r="J3" s="70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71"/>
      <c r="Y3" s="71"/>
      <c r="Z3" s="71"/>
      <c r="AA3" s="71"/>
      <c r="AB3" s="71"/>
      <c r="AC3" s="71"/>
      <c r="AD3" s="71"/>
      <c r="AE3" s="71"/>
      <c r="AF3" s="71"/>
      <c r="AG3" s="71"/>
    </row>
    <row r="4" spans="1:33" s="2" customFormat="1" ht="13.5" thickBot="1" x14ac:dyDescent="0.25">
      <c r="A4" s="89"/>
      <c r="B4" s="37"/>
      <c r="C4" s="38"/>
      <c r="D4" s="39"/>
      <c r="E4" s="39"/>
      <c r="F4" s="90"/>
      <c r="G4" s="69"/>
      <c r="H4" s="69"/>
      <c r="I4" s="69"/>
      <c r="J4" s="72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71"/>
      <c r="Y4" s="71"/>
      <c r="Z4" s="71"/>
      <c r="AA4" s="71"/>
      <c r="AB4" s="71"/>
      <c r="AC4" s="71"/>
      <c r="AD4" s="71"/>
      <c r="AE4" s="71"/>
      <c r="AF4" s="71"/>
      <c r="AG4" s="71"/>
    </row>
    <row r="5" spans="1:33" s="50" customFormat="1" ht="14.25" thickTop="1" thickBot="1" x14ac:dyDescent="0.25">
      <c r="A5" s="91" t="s">
        <v>6</v>
      </c>
      <c r="B5" s="47" t="s">
        <v>7</v>
      </c>
      <c r="C5" s="48" t="s">
        <v>8</v>
      </c>
      <c r="D5" s="49" t="s">
        <v>9</v>
      </c>
      <c r="E5" s="49" t="s">
        <v>10</v>
      </c>
      <c r="F5" s="92" t="s">
        <v>11</v>
      </c>
      <c r="G5" s="73"/>
      <c r="H5" s="74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6"/>
      <c r="Y5" s="76"/>
      <c r="Z5" s="76"/>
      <c r="AA5" s="76"/>
      <c r="AB5" s="76"/>
      <c r="AC5" s="76"/>
      <c r="AD5" s="76"/>
      <c r="AE5" s="76"/>
      <c r="AF5" s="76"/>
      <c r="AG5" s="76"/>
    </row>
    <row r="6" spans="1:33" s="50" customFormat="1" ht="13.5" thickTop="1" x14ac:dyDescent="0.2">
      <c r="A6" s="93"/>
      <c r="B6" s="51"/>
      <c r="C6" s="52"/>
      <c r="D6" s="53"/>
      <c r="E6" s="53"/>
      <c r="F6" s="94"/>
      <c r="G6" s="73"/>
      <c r="H6" s="74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6"/>
      <c r="Y6" s="76"/>
      <c r="Z6" s="76"/>
      <c r="AA6" s="76"/>
      <c r="AB6" s="76"/>
      <c r="AC6" s="76"/>
      <c r="AD6" s="76"/>
      <c r="AE6" s="76"/>
      <c r="AF6" s="76"/>
      <c r="AG6" s="76"/>
    </row>
    <row r="7" spans="1:33" x14ac:dyDescent="0.2">
      <c r="A7" s="95" t="s">
        <v>12</v>
      </c>
      <c r="B7" s="3" t="s">
        <v>146</v>
      </c>
      <c r="C7" s="4"/>
      <c r="D7" s="5"/>
      <c r="E7" s="16"/>
      <c r="F7" s="133"/>
      <c r="G7" s="68"/>
      <c r="H7" s="129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</row>
    <row r="8" spans="1:33" x14ac:dyDescent="0.2">
      <c r="A8" s="95"/>
      <c r="B8" s="30"/>
      <c r="C8" s="4"/>
      <c r="D8" s="5"/>
      <c r="E8" s="16"/>
      <c r="F8" s="96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</row>
    <row r="9" spans="1:33" x14ac:dyDescent="0.2">
      <c r="A9" s="95" t="s">
        <v>14</v>
      </c>
      <c r="B9" s="3" t="s">
        <v>162</v>
      </c>
      <c r="C9" s="4"/>
      <c r="D9" s="5"/>
      <c r="E9" s="16"/>
      <c r="F9" s="132">
        <f>SUM(F10:F25)</f>
        <v>0</v>
      </c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</row>
    <row r="10" spans="1:33" ht="24" x14ac:dyDescent="0.25">
      <c r="A10" s="97">
        <v>1.0009999999999999</v>
      </c>
      <c r="B10" s="9" t="s">
        <v>53</v>
      </c>
      <c r="C10" s="4">
        <v>1</v>
      </c>
      <c r="D10" s="8" t="s">
        <v>0</v>
      </c>
      <c r="E10" s="40"/>
      <c r="F10" s="98">
        <f t="shared" ref="F10:F25" si="0">E10*C10</f>
        <v>0</v>
      </c>
      <c r="G10" s="68"/>
      <c r="H10" s="68"/>
      <c r="I10" s="78"/>
      <c r="J10" s="68"/>
      <c r="K10" s="68"/>
      <c r="L10" s="68"/>
      <c r="M10" s="78"/>
      <c r="N10" s="68"/>
      <c r="O10" s="68"/>
      <c r="P10" s="68"/>
      <c r="Q10" s="68"/>
      <c r="R10" s="68"/>
      <c r="S10" s="68"/>
      <c r="T10" s="68"/>
      <c r="U10" s="68"/>
      <c r="V10" s="68"/>
      <c r="W10" s="68"/>
    </row>
    <row r="11" spans="1:33" ht="24" x14ac:dyDescent="0.25">
      <c r="A11" s="97">
        <f>A10+0.001</f>
        <v>1.0019999999999998</v>
      </c>
      <c r="B11" s="9" t="s">
        <v>54</v>
      </c>
      <c r="C11" s="4">
        <v>1</v>
      </c>
      <c r="D11" s="8" t="s">
        <v>0</v>
      </c>
      <c r="E11" s="40"/>
      <c r="F11" s="98">
        <f t="shared" si="0"/>
        <v>0</v>
      </c>
      <c r="G11" s="68"/>
      <c r="H11" s="68"/>
      <c r="I11" s="78"/>
      <c r="J11" s="68"/>
      <c r="K11" s="68"/>
      <c r="L11" s="68"/>
      <c r="M11" s="72"/>
      <c r="N11" s="68"/>
      <c r="O11" s="68"/>
      <c r="P11" s="68"/>
      <c r="Q11" s="68"/>
      <c r="R11" s="68"/>
      <c r="S11" s="68"/>
      <c r="T11" s="68"/>
      <c r="U11" s="68"/>
      <c r="V11" s="68"/>
      <c r="W11" s="68"/>
    </row>
    <row r="12" spans="1:33" ht="15" x14ac:dyDescent="0.25">
      <c r="A12" s="97">
        <f t="shared" ref="A12:A25" si="1">A11+0.001</f>
        <v>1.0029999999999997</v>
      </c>
      <c r="B12" s="9" t="s">
        <v>56</v>
      </c>
      <c r="C12" s="4">
        <v>1</v>
      </c>
      <c r="D12" s="8" t="s">
        <v>0</v>
      </c>
      <c r="E12" s="40"/>
      <c r="F12" s="98">
        <f t="shared" si="0"/>
        <v>0</v>
      </c>
      <c r="G12" s="68"/>
      <c r="H12" s="68"/>
      <c r="I12" s="72"/>
      <c r="J12" s="78"/>
      <c r="K12" s="68"/>
      <c r="L12" s="78"/>
      <c r="M12" s="78"/>
      <c r="N12" s="68"/>
      <c r="O12" s="68"/>
      <c r="P12" s="68"/>
      <c r="Q12" s="68"/>
      <c r="R12" s="68"/>
      <c r="S12" s="68"/>
      <c r="T12" s="68"/>
      <c r="U12" s="68"/>
      <c r="V12" s="68"/>
      <c r="W12" s="68"/>
    </row>
    <row r="13" spans="1:33" x14ac:dyDescent="0.2">
      <c r="A13" s="97">
        <f t="shared" si="1"/>
        <v>1.0039999999999996</v>
      </c>
      <c r="B13" s="9" t="s">
        <v>55</v>
      </c>
      <c r="C13" s="4">
        <v>1</v>
      </c>
      <c r="D13" s="8" t="s">
        <v>0</v>
      </c>
      <c r="E13" s="40"/>
      <c r="F13" s="98">
        <f t="shared" si="0"/>
        <v>0</v>
      </c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</row>
    <row r="14" spans="1:33" x14ac:dyDescent="0.2">
      <c r="A14" s="97">
        <f t="shared" si="1"/>
        <v>1.0049999999999994</v>
      </c>
      <c r="B14" s="9" t="s">
        <v>57</v>
      </c>
      <c r="C14" s="4">
        <v>1</v>
      </c>
      <c r="D14" s="8" t="s">
        <v>0</v>
      </c>
      <c r="E14" s="40"/>
      <c r="F14" s="98">
        <f t="shared" si="0"/>
        <v>0</v>
      </c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</row>
    <row r="15" spans="1:33" ht="11.25" customHeight="1" x14ac:dyDescent="0.2">
      <c r="A15" s="97">
        <f t="shared" si="1"/>
        <v>1.0059999999999993</v>
      </c>
      <c r="B15" s="9" t="s">
        <v>58</v>
      </c>
      <c r="C15" s="4">
        <v>1</v>
      </c>
      <c r="D15" s="8" t="s">
        <v>0</v>
      </c>
      <c r="E15" s="40"/>
      <c r="F15" s="98">
        <f t="shared" si="0"/>
        <v>0</v>
      </c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</row>
    <row r="16" spans="1:33" x14ac:dyDescent="0.2">
      <c r="A16" s="97">
        <f t="shared" si="1"/>
        <v>1.0069999999999992</v>
      </c>
      <c r="B16" s="9" t="s">
        <v>64</v>
      </c>
      <c r="C16" s="4">
        <v>1</v>
      </c>
      <c r="D16" s="8" t="s">
        <v>0</v>
      </c>
      <c r="E16" s="40"/>
      <c r="F16" s="98">
        <f t="shared" si="0"/>
        <v>0</v>
      </c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</row>
    <row r="17" spans="1:23" x14ac:dyDescent="0.2">
      <c r="A17" s="97">
        <f t="shared" si="1"/>
        <v>1.0079999999999991</v>
      </c>
      <c r="B17" s="9" t="s">
        <v>63</v>
      </c>
      <c r="C17" s="4">
        <v>1</v>
      </c>
      <c r="D17" s="8" t="s">
        <v>0</v>
      </c>
      <c r="E17" s="40"/>
      <c r="F17" s="98">
        <f t="shared" si="0"/>
        <v>0</v>
      </c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</row>
    <row r="18" spans="1:23" x14ac:dyDescent="0.2">
      <c r="A18" s="97">
        <f t="shared" si="1"/>
        <v>1.008999999999999</v>
      </c>
      <c r="B18" s="9" t="s">
        <v>62</v>
      </c>
      <c r="C18" s="4">
        <v>1</v>
      </c>
      <c r="D18" s="8" t="s">
        <v>0</v>
      </c>
      <c r="E18" s="40"/>
      <c r="F18" s="98">
        <f t="shared" si="0"/>
        <v>0</v>
      </c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x14ac:dyDescent="0.2">
      <c r="A19" s="97">
        <f t="shared" si="1"/>
        <v>1.0099999999999989</v>
      </c>
      <c r="B19" s="9" t="s">
        <v>59</v>
      </c>
      <c r="C19" s="4">
        <v>1</v>
      </c>
      <c r="D19" s="8" t="s">
        <v>0</v>
      </c>
      <c r="E19" s="40"/>
      <c r="F19" s="98">
        <f t="shared" si="0"/>
        <v>0</v>
      </c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</row>
    <row r="20" spans="1:23" x14ac:dyDescent="0.2">
      <c r="A20" s="97">
        <f t="shared" si="1"/>
        <v>1.0109999999999988</v>
      </c>
      <c r="B20" s="9" t="s">
        <v>61</v>
      </c>
      <c r="C20" s="4">
        <v>1</v>
      </c>
      <c r="D20" s="8" t="s">
        <v>0</v>
      </c>
      <c r="E20" s="40"/>
      <c r="F20" s="98">
        <f t="shared" si="0"/>
        <v>0</v>
      </c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</row>
    <row r="21" spans="1:23" x14ac:dyDescent="0.2">
      <c r="A21" s="97">
        <f t="shared" si="1"/>
        <v>1.0119999999999987</v>
      </c>
      <c r="B21" s="9" t="s">
        <v>65</v>
      </c>
      <c r="C21" s="4">
        <v>1</v>
      </c>
      <c r="D21" s="8" t="s">
        <v>0</v>
      </c>
      <c r="E21" s="40"/>
      <c r="F21" s="98">
        <f t="shared" si="0"/>
        <v>0</v>
      </c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</row>
    <row r="22" spans="1:23" x14ac:dyDescent="0.2">
      <c r="A22" s="97">
        <f t="shared" si="1"/>
        <v>1.0129999999999986</v>
      </c>
      <c r="B22" s="9" t="s">
        <v>60</v>
      </c>
      <c r="C22" s="4">
        <v>1</v>
      </c>
      <c r="D22" s="8" t="s">
        <v>0</v>
      </c>
      <c r="E22" s="40"/>
      <c r="F22" s="98">
        <f t="shared" si="0"/>
        <v>0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</row>
    <row r="23" spans="1:23" x14ac:dyDescent="0.2">
      <c r="A23" s="97">
        <f t="shared" si="1"/>
        <v>1.0139999999999985</v>
      </c>
      <c r="B23" s="9" t="s">
        <v>66</v>
      </c>
      <c r="C23" s="4">
        <v>1</v>
      </c>
      <c r="D23" s="8" t="s">
        <v>0</v>
      </c>
      <c r="E23" s="40"/>
      <c r="F23" s="98">
        <f t="shared" si="0"/>
        <v>0</v>
      </c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</row>
    <row r="24" spans="1:23" x14ac:dyDescent="0.2">
      <c r="A24" s="97">
        <f t="shared" si="1"/>
        <v>1.0149999999999983</v>
      </c>
      <c r="B24" s="9" t="s">
        <v>76</v>
      </c>
      <c r="C24" s="4">
        <v>2</v>
      </c>
      <c r="D24" s="8" t="s">
        <v>0</v>
      </c>
      <c r="E24" s="40"/>
      <c r="F24" s="98">
        <f t="shared" si="0"/>
        <v>0</v>
      </c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</row>
    <row r="25" spans="1:23" x14ac:dyDescent="0.2">
      <c r="A25" s="97">
        <f t="shared" si="1"/>
        <v>1.0159999999999982</v>
      </c>
      <c r="B25" s="11" t="s">
        <v>48</v>
      </c>
      <c r="C25" s="4">
        <v>10</v>
      </c>
      <c r="D25" s="8" t="s">
        <v>2</v>
      </c>
      <c r="E25" s="40"/>
      <c r="F25" s="98">
        <f t="shared" si="0"/>
        <v>0</v>
      </c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</row>
    <row r="26" spans="1:23" ht="24" x14ac:dyDescent="0.2">
      <c r="A26" s="97"/>
      <c r="B26" s="11" t="s">
        <v>15</v>
      </c>
      <c r="C26" s="4"/>
      <c r="D26" s="8"/>
      <c r="E26" s="40"/>
      <c r="F26" s="134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</row>
    <row r="27" spans="1:23" x14ac:dyDescent="0.2">
      <c r="A27" s="97"/>
      <c r="B27" s="10"/>
      <c r="C27" s="4"/>
      <c r="D27" s="12"/>
      <c r="E27" s="40"/>
      <c r="F27" s="9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</row>
    <row r="28" spans="1:23" x14ac:dyDescent="0.2">
      <c r="A28" s="95" t="s">
        <v>16</v>
      </c>
      <c r="B28" s="3" t="s">
        <v>4</v>
      </c>
      <c r="C28" s="13"/>
      <c r="D28" s="14"/>
      <c r="E28" s="40"/>
      <c r="F28" s="132">
        <f>SUM(F29:F49)</f>
        <v>0</v>
      </c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</row>
    <row r="29" spans="1:23" x14ac:dyDescent="0.2">
      <c r="A29" s="99">
        <v>2.0009999999999999</v>
      </c>
      <c r="B29" s="11" t="s">
        <v>69</v>
      </c>
      <c r="C29" s="13">
        <v>4</v>
      </c>
      <c r="D29" s="8" t="s">
        <v>0</v>
      </c>
      <c r="E29" s="40"/>
      <c r="F29" s="98">
        <f>E29*C29</f>
        <v>0</v>
      </c>
      <c r="G29" s="68"/>
      <c r="H29" s="129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</row>
    <row r="30" spans="1:23" x14ac:dyDescent="0.2">
      <c r="A30" s="97">
        <f>A29+0.001</f>
        <v>2.0019999999999998</v>
      </c>
      <c r="B30" s="11" t="s">
        <v>17</v>
      </c>
      <c r="C30" s="13">
        <v>2</v>
      </c>
      <c r="D30" s="8" t="s">
        <v>0</v>
      </c>
      <c r="E30" s="40"/>
      <c r="F30" s="98">
        <f t="shared" ref="F30:F49" si="2">E30*C30</f>
        <v>0</v>
      </c>
      <c r="G30" s="68"/>
      <c r="H30" s="129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</row>
    <row r="31" spans="1:23" x14ac:dyDescent="0.2">
      <c r="A31" s="97">
        <f>A30+0.001</f>
        <v>2.0029999999999997</v>
      </c>
      <c r="B31" s="11" t="s">
        <v>67</v>
      </c>
      <c r="C31" s="13">
        <v>8</v>
      </c>
      <c r="D31" s="8" t="s">
        <v>0</v>
      </c>
      <c r="E31" s="40"/>
      <c r="F31" s="98">
        <f t="shared" si="2"/>
        <v>0</v>
      </c>
      <c r="G31" s="68"/>
      <c r="H31" s="129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</row>
    <row r="32" spans="1:23" x14ac:dyDescent="0.2">
      <c r="A32" s="97">
        <f t="shared" ref="A32:A35" si="3">A31+0.001</f>
        <v>2.0039999999999996</v>
      </c>
      <c r="B32" s="11" t="s">
        <v>18</v>
      </c>
      <c r="C32" s="13">
        <v>16</v>
      </c>
      <c r="D32" s="8" t="s">
        <v>0</v>
      </c>
      <c r="E32" s="40"/>
      <c r="F32" s="98">
        <f t="shared" si="2"/>
        <v>0</v>
      </c>
      <c r="G32" s="68"/>
      <c r="H32" s="129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</row>
    <row r="33" spans="1:23" x14ac:dyDescent="0.2">
      <c r="A33" s="97">
        <f t="shared" si="3"/>
        <v>2.0049999999999994</v>
      </c>
      <c r="B33" s="11" t="s">
        <v>19</v>
      </c>
      <c r="C33" s="13">
        <v>19</v>
      </c>
      <c r="D33" s="8" t="s">
        <v>0</v>
      </c>
      <c r="E33" s="40"/>
      <c r="F33" s="98">
        <f t="shared" si="2"/>
        <v>0</v>
      </c>
      <c r="G33" s="68"/>
      <c r="H33" s="129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</row>
    <row r="34" spans="1:23" x14ac:dyDescent="0.2">
      <c r="A34" s="97">
        <f>A33+0.001</f>
        <v>2.0059999999999993</v>
      </c>
      <c r="B34" s="11" t="s">
        <v>68</v>
      </c>
      <c r="C34" s="13">
        <v>11</v>
      </c>
      <c r="D34" s="8" t="s">
        <v>0</v>
      </c>
      <c r="E34" s="40"/>
      <c r="F34" s="98">
        <f t="shared" si="2"/>
        <v>0</v>
      </c>
      <c r="G34" s="68"/>
      <c r="H34" s="129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</row>
    <row r="35" spans="1:23" x14ac:dyDescent="0.2">
      <c r="A35" s="97">
        <f t="shared" si="3"/>
        <v>2.0069999999999992</v>
      </c>
      <c r="B35" s="11" t="s">
        <v>20</v>
      </c>
      <c r="C35" s="13">
        <v>4</v>
      </c>
      <c r="D35" s="8" t="s">
        <v>0</v>
      </c>
      <c r="E35" s="40"/>
      <c r="F35" s="98">
        <f t="shared" si="2"/>
        <v>0</v>
      </c>
      <c r="G35" s="68"/>
      <c r="H35" s="129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</row>
    <row r="36" spans="1:23" x14ac:dyDescent="0.2">
      <c r="A36" s="97">
        <f t="shared" ref="A36:A45" si="4">A35+0.001</f>
        <v>2.0079999999999991</v>
      </c>
      <c r="B36" s="11" t="s">
        <v>90</v>
      </c>
      <c r="C36" s="30">
        <v>1</v>
      </c>
      <c r="D36" s="8" t="s">
        <v>0</v>
      </c>
      <c r="E36" s="40"/>
      <c r="F36" s="98">
        <f t="shared" si="2"/>
        <v>0</v>
      </c>
      <c r="G36" s="68"/>
      <c r="H36" s="129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</row>
    <row r="37" spans="1:23" x14ac:dyDescent="0.2">
      <c r="A37" s="97">
        <f t="shared" si="4"/>
        <v>2.008999999999999</v>
      </c>
      <c r="B37" s="11" t="s">
        <v>77</v>
      </c>
      <c r="C37" s="13">
        <v>2</v>
      </c>
      <c r="D37" s="8" t="s">
        <v>0</v>
      </c>
      <c r="E37" s="40"/>
      <c r="F37" s="98">
        <f t="shared" si="2"/>
        <v>0</v>
      </c>
      <c r="G37" s="68"/>
      <c r="H37" s="129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</row>
    <row r="38" spans="1:23" x14ac:dyDescent="0.2">
      <c r="A38" s="97">
        <f t="shared" si="4"/>
        <v>2.0099999999999989</v>
      </c>
      <c r="B38" s="11" t="s">
        <v>150</v>
      </c>
      <c r="C38" s="13">
        <v>4</v>
      </c>
      <c r="D38" s="8" t="s">
        <v>0</v>
      </c>
      <c r="E38" s="40"/>
      <c r="F38" s="98">
        <f t="shared" si="2"/>
        <v>0</v>
      </c>
      <c r="G38" s="68"/>
      <c r="H38" s="129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</row>
    <row r="39" spans="1:23" x14ac:dyDescent="0.2">
      <c r="A39" s="97">
        <f t="shared" si="4"/>
        <v>2.0109999999999988</v>
      </c>
      <c r="B39" s="11" t="s">
        <v>151</v>
      </c>
      <c r="C39" s="13">
        <v>3</v>
      </c>
      <c r="D39" s="8" t="s">
        <v>0</v>
      </c>
      <c r="E39" s="40"/>
      <c r="F39" s="98">
        <f t="shared" si="2"/>
        <v>0</v>
      </c>
      <c r="G39" s="68"/>
      <c r="H39" s="129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</row>
    <row r="40" spans="1:23" x14ac:dyDescent="0.2">
      <c r="A40" s="97">
        <f t="shared" si="4"/>
        <v>2.0119999999999987</v>
      </c>
      <c r="B40" s="11" t="s">
        <v>72</v>
      </c>
      <c r="C40" s="13">
        <v>4</v>
      </c>
      <c r="D40" s="8" t="s">
        <v>0</v>
      </c>
      <c r="E40" s="40"/>
      <c r="F40" s="98">
        <f t="shared" si="2"/>
        <v>0</v>
      </c>
      <c r="G40" s="68"/>
      <c r="H40" s="129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</row>
    <row r="41" spans="1:23" x14ac:dyDescent="0.2">
      <c r="A41" s="97">
        <f t="shared" si="4"/>
        <v>2.0129999999999986</v>
      </c>
      <c r="B41" s="11" t="s">
        <v>73</v>
      </c>
      <c r="C41" s="13">
        <v>4</v>
      </c>
      <c r="D41" s="8" t="s">
        <v>0</v>
      </c>
      <c r="E41" s="40"/>
      <c r="F41" s="98">
        <f t="shared" si="2"/>
        <v>0</v>
      </c>
      <c r="G41" s="68"/>
      <c r="H41" s="129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</row>
    <row r="42" spans="1:23" x14ac:dyDescent="0.2">
      <c r="A42" s="97">
        <f t="shared" si="4"/>
        <v>2.0139999999999985</v>
      </c>
      <c r="B42" s="11" t="s">
        <v>21</v>
      </c>
      <c r="C42" s="13">
        <f>4</f>
        <v>4</v>
      </c>
      <c r="D42" s="8" t="s">
        <v>0</v>
      </c>
      <c r="E42" s="40"/>
      <c r="F42" s="98">
        <f t="shared" si="2"/>
        <v>0</v>
      </c>
      <c r="G42" s="68"/>
      <c r="H42" s="129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</row>
    <row r="43" spans="1:23" x14ac:dyDescent="0.2">
      <c r="A43" s="97">
        <f t="shared" si="4"/>
        <v>2.0149999999999983</v>
      </c>
      <c r="B43" s="11" t="s">
        <v>74</v>
      </c>
      <c r="C43" s="13">
        <v>2</v>
      </c>
      <c r="D43" s="8" t="s">
        <v>0</v>
      </c>
      <c r="E43" s="40"/>
      <c r="F43" s="98">
        <f t="shared" si="2"/>
        <v>0</v>
      </c>
      <c r="G43" s="68"/>
      <c r="H43" s="129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</row>
    <row r="44" spans="1:23" x14ac:dyDescent="0.2">
      <c r="A44" s="97">
        <f t="shared" si="4"/>
        <v>2.0159999999999982</v>
      </c>
      <c r="B44" s="11" t="s">
        <v>75</v>
      </c>
      <c r="C44" s="13">
        <v>2</v>
      </c>
      <c r="D44" s="8" t="s">
        <v>0</v>
      </c>
      <c r="E44" s="40"/>
      <c r="F44" s="98">
        <f t="shared" si="2"/>
        <v>0</v>
      </c>
      <c r="G44" s="68"/>
      <c r="H44" s="129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</row>
    <row r="45" spans="1:23" ht="14.25" customHeight="1" x14ac:dyDescent="0.2">
      <c r="A45" s="97">
        <f t="shared" si="4"/>
        <v>2.0169999999999981</v>
      </c>
      <c r="B45" s="11" t="s">
        <v>152</v>
      </c>
      <c r="C45" s="13">
        <v>2</v>
      </c>
      <c r="D45" s="8" t="s">
        <v>0</v>
      </c>
      <c r="E45" s="40"/>
      <c r="F45" s="98">
        <f t="shared" si="2"/>
        <v>0</v>
      </c>
      <c r="G45" s="68"/>
      <c r="H45" s="129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</row>
    <row r="46" spans="1:23" ht="14.25" customHeight="1" x14ac:dyDescent="0.2">
      <c r="A46" s="97">
        <f>A45+0.001</f>
        <v>2.017999999999998</v>
      </c>
      <c r="B46" s="11" t="s">
        <v>153</v>
      </c>
      <c r="C46" s="13">
        <v>1</v>
      </c>
      <c r="D46" s="8" t="s">
        <v>0</v>
      </c>
      <c r="E46" s="40"/>
      <c r="F46" s="98">
        <f t="shared" si="2"/>
        <v>0</v>
      </c>
      <c r="G46" s="68"/>
      <c r="H46" s="129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</row>
    <row r="47" spans="1:23" ht="15" customHeight="1" x14ac:dyDescent="0.2">
      <c r="A47" s="97">
        <f>A46+0.001</f>
        <v>2.0189999999999979</v>
      </c>
      <c r="B47" s="11" t="s">
        <v>22</v>
      </c>
      <c r="C47" s="13">
        <v>12</v>
      </c>
      <c r="D47" s="8" t="s">
        <v>0</v>
      </c>
      <c r="E47" s="40"/>
      <c r="F47" s="98">
        <f t="shared" si="2"/>
        <v>0</v>
      </c>
      <c r="G47" s="68"/>
      <c r="H47" s="129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</row>
    <row r="48" spans="1:23" x14ac:dyDescent="0.2">
      <c r="A48" s="97">
        <f>A47+0.001</f>
        <v>2.0199999999999978</v>
      </c>
      <c r="B48" s="11" t="s">
        <v>23</v>
      </c>
      <c r="C48" s="13">
        <v>10</v>
      </c>
      <c r="D48" s="8" t="s">
        <v>0</v>
      </c>
      <c r="E48" s="40"/>
      <c r="F48" s="98">
        <f t="shared" si="2"/>
        <v>0</v>
      </c>
      <c r="G48" s="68"/>
      <c r="H48" s="129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</row>
    <row r="49" spans="1:23" x14ac:dyDescent="0.2">
      <c r="A49" s="97">
        <f>A48+0.001</f>
        <v>2.0209999999999977</v>
      </c>
      <c r="B49" s="11" t="s">
        <v>24</v>
      </c>
      <c r="C49" s="13">
        <v>10</v>
      </c>
      <c r="D49" s="8" t="s">
        <v>0</v>
      </c>
      <c r="E49" s="32"/>
      <c r="F49" s="98">
        <f t="shared" si="2"/>
        <v>0</v>
      </c>
      <c r="G49" s="68"/>
      <c r="H49" s="129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</row>
    <row r="50" spans="1:23" ht="24.75" thickBot="1" x14ac:dyDescent="0.25">
      <c r="A50" s="165"/>
      <c r="B50" s="166" t="s">
        <v>15</v>
      </c>
      <c r="C50" s="167"/>
      <c r="D50" s="168"/>
      <c r="E50" s="108"/>
      <c r="F50" s="139"/>
      <c r="G50" s="182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</row>
    <row r="51" spans="1:23" x14ac:dyDescent="0.2">
      <c r="A51" s="200"/>
      <c r="B51" s="201"/>
      <c r="C51" s="202"/>
      <c r="D51" s="203"/>
      <c r="E51" s="204"/>
      <c r="F51" s="205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</row>
    <row r="52" spans="1:23" x14ac:dyDescent="0.2">
      <c r="A52" s="87" t="s">
        <v>49</v>
      </c>
      <c r="B52" s="42"/>
      <c r="C52" s="175"/>
      <c r="D52" s="176"/>
      <c r="E52" s="178" t="s">
        <v>50</v>
      </c>
      <c r="F52" s="134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</row>
    <row r="53" spans="1:23" x14ac:dyDescent="0.2">
      <c r="A53" s="87" t="s">
        <v>52</v>
      </c>
      <c r="B53" s="42"/>
      <c r="C53" s="175"/>
      <c r="D53" s="176"/>
      <c r="E53" s="178" t="s">
        <v>51</v>
      </c>
      <c r="F53" s="134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</row>
    <row r="54" spans="1:23" ht="12.75" thickBot="1" x14ac:dyDescent="0.25">
      <c r="A54" s="206"/>
      <c r="B54" s="156"/>
      <c r="C54" s="175"/>
      <c r="D54" s="176"/>
      <c r="E54" s="32"/>
      <c r="F54" s="134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</row>
    <row r="55" spans="1:23" ht="13.5" thickTop="1" thickBot="1" x14ac:dyDescent="0.25">
      <c r="A55" s="207" t="s">
        <v>6</v>
      </c>
      <c r="B55" s="179" t="s">
        <v>7</v>
      </c>
      <c r="C55" s="180" t="s">
        <v>8</v>
      </c>
      <c r="D55" s="181" t="s">
        <v>9</v>
      </c>
      <c r="E55" s="181" t="s">
        <v>10</v>
      </c>
      <c r="F55" s="208" t="s">
        <v>11</v>
      </c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</row>
    <row r="56" spans="1:23" ht="12.75" thickTop="1" x14ac:dyDescent="0.2">
      <c r="A56" s="209" t="s">
        <v>25</v>
      </c>
      <c r="B56" s="172" t="s">
        <v>26</v>
      </c>
      <c r="C56" s="173"/>
      <c r="D56" s="174"/>
      <c r="E56" s="57"/>
      <c r="F56" s="210">
        <f>SUM(F57:F67)</f>
        <v>0</v>
      </c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</row>
    <row r="57" spans="1:23" x14ac:dyDescent="0.2">
      <c r="A57" s="169">
        <v>3.0009999999999999</v>
      </c>
      <c r="B57" s="170" t="s">
        <v>27</v>
      </c>
      <c r="C57" s="171">
        <v>10</v>
      </c>
      <c r="D57" s="56" t="s">
        <v>3</v>
      </c>
      <c r="E57" s="57"/>
      <c r="F57" s="164">
        <f t="shared" ref="F57:F67" si="5">E57*C57</f>
        <v>0</v>
      </c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</row>
    <row r="58" spans="1:23" x14ac:dyDescent="0.2">
      <c r="A58" s="97">
        <f t="shared" ref="A58:A67" si="6">A57+0.001</f>
        <v>3.0019999999999998</v>
      </c>
      <c r="B58" s="18" t="s">
        <v>78</v>
      </c>
      <c r="C58" s="19">
        <v>15</v>
      </c>
      <c r="D58" s="8" t="s">
        <v>3</v>
      </c>
      <c r="E58" s="41"/>
      <c r="F58" s="98">
        <f t="shared" si="5"/>
        <v>0</v>
      </c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</row>
    <row r="59" spans="1:23" x14ac:dyDescent="0.2">
      <c r="A59" s="97">
        <f t="shared" si="6"/>
        <v>3.0029999999999997</v>
      </c>
      <c r="B59" s="63" t="s">
        <v>93</v>
      </c>
      <c r="C59" s="19">
        <v>30</v>
      </c>
      <c r="D59" s="8" t="s">
        <v>3</v>
      </c>
      <c r="E59" s="41"/>
      <c r="F59" s="98">
        <f t="shared" si="5"/>
        <v>0</v>
      </c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</row>
    <row r="60" spans="1:23" x14ac:dyDescent="0.2">
      <c r="A60" s="103">
        <f t="shared" si="6"/>
        <v>3.0039999999999996</v>
      </c>
      <c r="B60" s="63" t="s">
        <v>94</v>
      </c>
      <c r="C60" s="19">
        <v>10</v>
      </c>
      <c r="D60" s="8" t="s">
        <v>3</v>
      </c>
      <c r="E60" s="41"/>
      <c r="F60" s="98">
        <f t="shared" si="5"/>
        <v>0</v>
      </c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</row>
    <row r="61" spans="1:23" x14ac:dyDescent="0.2">
      <c r="A61" s="103">
        <f t="shared" si="6"/>
        <v>3.0049999999999994</v>
      </c>
      <c r="B61" s="18" t="s">
        <v>79</v>
      </c>
      <c r="C61" s="19">
        <v>15</v>
      </c>
      <c r="D61" s="8" t="s">
        <v>3</v>
      </c>
      <c r="E61" s="41"/>
      <c r="F61" s="98">
        <f t="shared" si="5"/>
        <v>0</v>
      </c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</row>
    <row r="62" spans="1:23" x14ac:dyDescent="0.2">
      <c r="A62" s="103">
        <f t="shared" si="6"/>
        <v>3.0059999999999993</v>
      </c>
      <c r="B62" s="18" t="s">
        <v>80</v>
      </c>
      <c r="C62" s="19">
        <v>10</v>
      </c>
      <c r="D62" s="8" t="s">
        <v>3</v>
      </c>
      <c r="E62" s="41"/>
      <c r="F62" s="98">
        <f t="shared" si="5"/>
        <v>0</v>
      </c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</row>
    <row r="63" spans="1:23" x14ac:dyDescent="0.2">
      <c r="A63" s="97">
        <f t="shared" si="6"/>
        <v>3.0069999999999992</v>
      </c>
      <c r="B63" s="18" t="s">
        <v>81</v>
      </c>
      <c r="C63" s="19">
        <v>50</v>
      </c>
      <c r="D63" s="8" t="s">
        <v>3</v>
      </c>
      <c r="E63" s="41"/>
      <c r="F63" s="98">
        <f t="shared" si="5"/>
        <v>0</v>
      </c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</row>
    <row r="64" spans="1:23" x14ac:dyDescent="0.2">
      <c r="A64" s="97">
        <f t="shared" si="6"/>
        <v>3.0079999999999991</v>
      </c>
      <c r="B64" s="18" t="s">
        <v>31</v>
      </c>
      <c r="C64" s="19">
        <v>150</v>
      </c>
      <c r="D64" s="8" t="s">
        <v>2</v>
      </c>
      <c r="E64" s="41"/>
      <c r="F64" s="98">
        <f t="shared" si="5"/>
        <v>0</v>
      </c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</row>
    <row r="65" spans="1:33" x14ac:dyDescent="0.2">
      <c r="A65" s="97">
        <f t="shared" si="6"/>
        <v>3.008999999999999</v>
      </c>
      <c r="B65" s="18" t="s">
        <v>32</v>
      </c>
      <c r="C65" s="19">
        <v>120</v>
      </c>
      <c r="D65" s="8" t="s">
        <v>2</v>
      </c>
      <c r="E65" s="41"/>
      <c r="F65" s="98">
        <f t="shared" si="5"/>
        <v>0</v>
      </c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</row>
    <row r="66" spans="1:33" ht="15" x14ac:dyDescent="0.25">
      <c r="A66" s="97">
        <f t="shared" si="6"/>
        <v>3.0099999999999989</v>
      </c>
      <c r="B66" s="18" t="s">
        <v>33</v>
      </c>
      <c r="C66" s="19">
        <v>3</v>
      </c>
      <c r="D66" s="8" t="s">
        <v>34</v>
      </c>
      <c r="E66" s="41"/>
      <c r="F66" s="98">
        <f t="shared" si="5"/>
        <v>0</v>
      </c>
      <c r="G66" s="68"/>
      <c r="H66" s="68"/>
      <c r="I66" s="68"/>
      <c r="J66" s="78"/>
      <c r="K66" s="78"/>
      <c r="L66" s="78"/>
      <c r="M66" s="68"/>
      <c r="N66" s="78"/>
      <c r="O66" s="78"/>
      <c r="P66" s="78"/>
      <c r="Q66" s="68"/>
      <c r="R66" s="78"/>
      <c r="S66" s="78"/>
      <c r="T66" s="78"/>
      <c r="U66" s="68"/>
      <c r="V66" s="68"/>
      <c r="W66" s="68"/>
    </row>
    <row r="67" spans="1:33" ht="15" x14ac:dyDescent="0.25">
      <c r="A67" s="97">
        <f t="shared" si="6"/>
        <v>3.0109999999999988</v>
      </c>
      <c r="B67" s="18" t="s">
        <v>157</v>
      </c>
      <c r="C67" s="21">
        <f>C57+C58+C59</f>
        <v>55</v>
      </c>
      <c r="D67" s="8" t="s">
        <v>3</v>
      </c>
      <c r="E67" s="41"/>
      <c r="F67" s="98">
        <f t="shared" si="5"/>
        <v>0</v>
      </c>
      <c r="G67" s="68"/>
      <c r="H67" s="68"/>
      <c r="I67" s="68"/>
      <c r="J67" s="79"/>
      <c r="K67" s="78"/>
      <c r="L67" s="7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</row>
    <row r="68" spans="1:33" ht="24" x14ac:dyDescent="0.25">
      <c r="A68" s="97"/>
      <c r="B68" s="58" t="s">
        <v>35</v>
      </c>
      <c r="C68" s="56"/>
      <c r="D68" s="56"/>
      <c r="E68" s="57"/>
      <c r="F68" s="134"/>
      <c r="G68" s="68"/>
      <c r="H68" s="68"/>
      <c r="I68" s="68"/>
      <c r="J68" s="79"/>
      <c r="K68" s="78"/>
      <c r="L68" s="7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</row>
    <row r="69" spans="1:33" ht="15" x14ac:dyDescent="0.25">
      <c r="A69" s="97"/>
      <c r="B69" s="22"/>
      <c r="C69" s="59"/>
      <c r="D69" s="8"/>
      <c r="E69" s="41"/>
      <c r="F69" s="100"/>
      <c r="G69" s="68"/>
      <c r="H69" s="68"/>
      <c r="I69" s="68"/>
      <c r="J69" s="79"/>
      <c r="K69" s="78"/>
      <c r="L69" s="7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</row>
    <row r="70" spans="1:33" ht="15" x14ac:dyDescent="0.25">
      <c r="A70" s="95" t="s">
        <v>36</v>
      </c>
      <c r="B70" s="17" t="s">
        <v>37</v>
      </c>
      <c r="C70" s="60"/>
      <c r="D70" s="8"/>
      <c r="E70" s="41"/>
      <c r="F70" s="135">
        <f>SUM(F71:F78)</f>
        <v>0</v>
      </c>
      <c r="G70" s="68"/>
      <c r="H70" s="68"/>
      <c r="I70" s="68"/>
      <c r="J70" s="79"/>
      <c r="K70" s="78"/>
      <c r="L70" s="7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</row>
    <row r="71" spans="1:33" ht="15" x14ac:dyDescent="0.25">
      <c r="A71" s="97">
        <v>4.0010000000000003</v>
      </c>
      <c r="B71" s="18" t="s">
        <v>96</v>
      </c>
      <c r="C71" s="60">
        <v>15</v>
      </c>
      <c r="D71" s="8" t="s">
        <v>3</v>
      </c>
      <c r="E71" s="41"/>
      <c r="F71" s="100">
        <f t="shared" ref="F71:F77" si="7">E71*C71</f>
        <v>0</v>
      </c>
      <c r="G71" s="68"/>
      <c r="H71" s="68"/>
      <c r="I71" s="68"/>
      <c r="J71" s="79"/>
      <c r="K71" s="78"/>
      <c r="L71" s="78"/>
      <c r="M71" s="68"/>
      <c r="N71" s="80"/>
      <c r="O71" s="68"/>
      <c r="P71" s="68"/>
      <c r="Q71" s="80"/>
      <c r="R71" s="80"/>
      <c r="S71" s="68"/>
      <c r="T71" s="68"/>
      <c r="U71" s="68"/>
      <c r="V71" s="68"/>
      <c r="W71" s="68"/>
    </row>
    <row r="72" spans="1:33" ht="15" x14ac:dyDescent="0.25">
      <c r="A72" s="97">
        <f>A71+0.001</f>
        <v>4.0020000000000007</v>
      </c>
      <c r="B72" s="18" t="s">
        <v>95</v>
      </c>
      <c r="C72" s="60">
        <v>10</v>
      </c>
      <c r="D72" s="8" t="s">
        <v>3</v>
      </c>
      <c r="E72" s="41"/>
      <c r="F72" s="100">
        <f t="shared" si="7"/>
        <v>0</v>
      </c>
      <c r="G72" s="68"/>
      <c r="H72" s="68"/>
      <c r="I72" s="68"/>
      <c r="J72" s="79"/>
      <c r="K72" s="78"/>
      <c r="L72" s="78"/>
      <c r="M72" s="68"/>
      <c r="N72" s="80"/>
      <c r="O72" s="68"/>
      <c r="P72" s="68"/>
      <c r="Q72" s="80"/>
      <c r="R72" s="80"/>
      <c r="S72" s="68"/>
      <c r="T72" s="68"/>
      <c r="U72" s="68"/>
      <c r="V72" s="68"/>
      <c r="W72" s="68"/>
    </row>
    <row r="73" spans="1:33" s="6" customFormat="1" ht="15" x14ac:dyDescent="0.25">
      <c r="A73" s="97">
        <f t="shared" ref="A73:A78" si="8">A72+0.001</f>
        <v>4.003000000000001</v>
      </c>
      <c r="B73" s="24" t="s">
        <v>38</v>
      </c>
      <c r="C73" s="60">
        <v>3</v>
      </c>
      <c r="D73" s="8" t="s">
        <v>0</v>
      </c>
      <c r="E73" s="40"/>
      <c r="F73" s="98">
        <f t="shared" si="7"/>
        <v>0</v>
      </c>
      <c r="G73" s="80"/>
      <c r="H73" s="80"/>
      <c r="I73" s="80"/>
      <c r="J73" s="79"/>
      <c r="K73" s="78"/>
      <c r="L73" s="78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1"/>
      <c r="Y73" s="81"/>
      <c r="Z73" s="81"/>
      <c r="AA73" s="81"/>
      <c r="AB73" s="81"/>
      <c r="AC73" s="81"/>
      <c r="AD73" s="81"/>
      <c r="AE73" s="81"/>
      <c r="AF73" s="81"/>
      <c r="AG73" s="81"/>
    </row>
    <row r="74" spans="1:33" s="6" customFormat="1" ht="15" x14ac:dyDescent="0.25">
      <c r="A74" s="97">
        <f t="shared" si="8"/>
        <v>4.0040000000000013</v>
      </c>
      <c r="B74" s="23" t="s">
        <v>39</v>
      </c>
      <c r="C74" s="60">
        <v>1</v>
      </c>
      <c r="D74" s="8" t="s">
        <v>2</v>
      </c>
      <c r="E74" s="40"/>
      <c r="F74" s="98">
        <f t="shared" si="7"/>
        <v>0</v>
      </c>
      <c r="G74" s="80"/>
      <c r="H74" s="80"/>
      <c r="I74" s="80"/>
      <c r="J74" s="79"/>
      <c r="K74" s="78"/>
      <c r="L74" s="78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1"/>
      <c r="Y74" s="81"/>
      <c r="Z74" s="81"/>
      <c r="AA74" s="81"/>
      <c r="AB74" s="81"/>
      <c r="AC74" s="81"/>
      <c r="AD74" s="81"/>
      <c r="AE74" s="81"/>
      <c r="AF74" s="81"/>
      <c r="AG74" s="81"/>
    </row>
    <row r="75" spans="1:33" s="6" customFormat="1" ht="15" x14ac:dyDescent="0.25">
      <c r="A75" s="97">
        <f t="shared" si="8"/>
        <v>4.0050000000000017</v>
      </c>
      <c r="B75" s="23" t="s">
        <v>97</v>
      </c>
      <c r="C75" s="60">
        <f>50</f>
        <v>50</v>
      </c>
      <c r="D75" s="8" t="s">
        <v>3</v>
      </c>
      <c r="E75" s="40"/>
      <c r="F75" s="98">
        <f t="shared" si="7"/>
        <v>0</v>
      </c>
      <c r="G75" s="80"/>
      <c r="H75" s="80"/>
      <c r="I75" s="80"/>
      <c r="J75" s="78"/>
      <c r="K75" s="78"/>
      <c r="L75" s="78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1"/>
      <c r="Y75" s="81"/>
      <c r="Z75" s="81"/>
      <c r="AA75" s="81"/>
      <c r="AB75" s="81"/>
      <c r="AC75" s="81"/>
      <c r="AD75" s="81"/>
      <c r="AE75" s="81"/>
      <c r="AF75" s="81"/>
      <c r="AG75" s="81"/>
    </row>
    <row r="76" spans="1:33" s="6" customFormat="1" x14ac:dyDescent="0.2">
      <c r="A76" s="97">
        <f t="shared" si="8"/>
        <v>4.006000000000002</v>
      </c>
      <c r="B76" s="23" t="s">
        <v>98</v>
      </c>
      <c r="C76" s="60">
        <v>10</v>
      </c>
      <c r="D76" s="8" t="s">
        <v>3</v>
      </c>
      <c r="E76" s="40"/>
      <c r="F76" s="98">
        <f t="shared" si="7"/>
        <v>0</v>
      </c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1"/>
      <c r="Y76" s="81"/>
      <c r="Z76" s="81"/>
      <c r="AA76" s="81"/>
      <c r="AB76" s="81"/>
      <c r="AC76" s="81"/>
      <c r="AD76" s="81"/>
      <c r="AE76" s="81"/>
      <c r="AF76" s="81"/>
      <c r="AG76" s="81"/>
    </row>
    <row r="77" spans="1:33" s="6" customFormat="1" ht="15" x14ac:dyDescent="0.25">
      <c r="A77" s="97">
        <f>A76+0.001</f>
        <v>4.0070000000000023</v>
      </c>
      <c r="B77" s="23" t="s">
        <v>99</v>
      </c>
      <c r="C77" s="104">
        <v>15</v>
      </c>
      <c r="D77" s="124" t="s">
        <v>3</v>
      </c>
      <c r="E77" s="16"/>
      <c r="F77" s="98">
        <f t="shared" si="7"/>
        <v>0</v>
      </c>
      <c r="G77" s="80"/>
      <c r="H77" s="80"/>
      <c r="I77" s="80"/>
      <c r="J77" s="79"/>
      <c r="K77" s="79"/>
      <c r="L77" s="79"/>
      <c r="M77" s="79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1"/>
      <c r="Y77" s="81"/>
      <c r="Z77" s="81"/>
      <c r="AA77" s="81"/>
      <c r="AB77" s="81"/>
      <c r="AC77" s="81"/>
      <c r="AD77" s="81"/>
      <c r="AE77" s="81"/>
      <c r="AF77" s="81"/>
      <c r="AG77" s="81"/>
    </row>
    <row r="78" spans="1:33" ht="15" x14ac:dyDescent="0.25">
      <c r="A78" s="97">
        <f t="shared" si="8"/>
        <v>4.0080000000000027</v>
      </c>
      <c r="B78" s="23" t="s">
        <v>100</v>
      </c>
      <c r="C78" s="60">
        <v>10</v>
      </c>
      <c r="D78" s="8" t="s">
        <v>3</v>
      </c>
      <c r="E78" s="40"/>
      <c r="F78" s="98">
        <f>E78*C78</f>
        <v>0</v>
      </c>
      <c r="G78" s="68"/>
      <c r="H78" s="68"/>
      <c r="I78" s="68"/>
      <c r="J78" s="79"/>
      <c r="K78" s="79"/>
      <c r="L78" s="79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</row>
    <row r="79" spans="1:33" ht="15" x14ac:dyDescent="0.25">
      <c r="A79" s="97"/>
      <c r="B79" s="30"/>
      <c r="D79" s="30"/>
      <c r="E79" s="30"/>
      <c r="F79" s="134"/>
      <c r="G79" s="68"/>
      <c r="H79" s="68"/>
      <c r="I79" s="68"/>
      <c r="J79" s="79"/>
      <c r="K79" s="79"/>
      <c r="L79" s="78"/>
      <c r="M79" s="68"/>
      <c r="N79" s="68"/>
      <c r="O79" s="68"/>
      <c r="P79" s="68"/>
      <c r="Q79" s="80"/>
      <c r="R79" s="68"/>
      <c r="S79" s="68"/>
      <c r="T79" s="68"/>
      <c r="U79" s="80"/>
      <c r="V79" s="68"/>
      <c r="W79" s="68"/>
    </row>
    <row r="80" spans="1:33" s="6" customFormat="1" ht="15" x14ac:dyDescent="0.25">
      <c r="A80" s="105" t="s">
        <v>101</v>
      </c>
      <c r="B80" s="25" t="s">
        <v>40</v>
      </c>
      <c r="C80" s="26"/>
      <c r="D80" s="27"/>
      <c r="E80" s="40"/>
      <c r="F80" s="132">
        <f>SUM(F81:F87)</f>
        <v>0</v>
      </c>
      <c r="G80" s="80"/>
      <c r="H80" s="80"/>
      <c r="I80" s="80"/>
      <c r="J80" s="79"/>
      <c r="K80" s="79"/>
      <c r="L80" s="79"/>
      <c r="M80" s="80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81"/>
      <c r="Y80" s="81"/>
      <c r="Z80" s="81"/>
      <c r="AA80" s="81"/>
      <c r="AB80" s="81"/>
      <c r="AC80" s="81"/>
      <c r="AD80" s="81"/>
      <c r="AE80" s="81"/>
      <c r="AF80" s="81"/>
      <c r="AG80" s="81"/>
    </row>
    <row r="81" spans="1:34" s="6" customFormat="1" ht="15" x14ac:dyDescent="0.25">
      <c r="A81" s="106" t="s">
        <v>102</v>
      </c>
      <c r="B81" s="9" t="s">
        <v>41</v>
      </c>
      <c r="C81" s="61">
        <v>1</v>
      </c>
      <c r="D81" s="12" t="s">
        <v>34</v>
      </c>
      <c r="E81" s="40"/>
      <c r="F81" s="98">
        <f t="shared" ref="F81:F87" si="9">E81*C81</f>
        <v>0</v>
      </c>
      <c r="G81" s="80"/>
      <c r="H81" s="80"/>
      <c r="I81" s="80"/>
      <c r="J81" s="79"/>
      <c r="K81" s="79"/>
      <c r="L81" s="79"/>
      <c r="M81" s="80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81"/>
      <c r="Y81" s="81"/>
      <c r="Z81" s="81"/>
      <c r="AA81" s="81"/>
      <c r="AB81" s="81"/>
      <c r="AC81" s="81"/>
      <c r="AD81" s="81"/>
      <c r="AE81" s="81"/>
      <c r="AF81" s="81"/>
      <c r="AG81" s="81"/>
    </row>
    <row r="82" spans="1:34" ht="15" x14ac:dyDescent="0.25">
      <c r="A82" s="106" t="s">
        <v>103</v>
      </c>
      <c r="B82" s="9" t="s">
        <v>42</v>
      </c>
      <c r="C82" s="61">
        <v>1</v>
      </c>
      <c r="D82" s="12" t="s">
        <v>34</v>
      </c>
      <c r="E82" s="40"/>
      <c r="F82" s="98">
        <f t="shared" si="9"/>
        <v>0</v>
      </c>
      <c r="G82" s="68"/>
      <c r="H82" s="68"/>
      <c r="I82" s="68"/>
      <c r="J82" s="79"/>
      <c r="K82" s="79"/>
      <c r="L82" s="79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</row>
    <row r="83" spans="1:34" ht="15" x14ac:dyDescent="0.25">
      <c r="A83" s="106" t="s">
        <v>103</v>
      </c>
      <c r="B83" s="9" t="s">
        <v>43</v>
      </c>
      <c r="C83" s="61">
        <v>1</v>
      </c>
      <c r="D83" s="12" t="s">
        <v>34</v>
      </c>
      <c r="E83" s="40"/>
      <c r="F83" s="98">
        <f t="shared" si="9"/>
        <v>0</v>
      </c>
      <c r="G83" s="68"/>
      <c r="H83" s="68"/>
      <c r="I83" s="68"/>
      <c r="J83" s="79"/>
      <c r="K83" s="79"/>
      <c r="L83" s="79"/>
      <c r="M83" s="68"/>
      <c r="N83" s="80"/>
      <c r="O83" s="68"/>
      <c r="P83" s="68"/>
      <c r="Q83" s="68"/>
      <c r="R83" s="80"/>
      <c r="S83" s="68"/>
      <c r="T83" s="68"/>
      <c r="U83" s="68"/>
      <c r="V83" s="68"/>
      <c r="W83" s="68"/>
    </row>
    <row r="84" spans="1:34" ht="15" x14ac:dyDescent="0.25">
      <c r="A84" s="106" t="s">
        <v>103</v>
      </c>
      <c r="B84" s="9" t="s">
        <v>44</v>
      </c>
      <c r="C84" s="61">
        <v>1</v>
      </c>
      <c r="D84" s="12" t="s">
        <v>34</v>
      </c>
      <c r="E84" s="40"/>
      <c r="F84" s="98">
        <f t="shared" si="9"/>
        <v>0</v>
      </c>
      <c r="G84" s="68"/>
      <c r="H84" s="68"/>
      <c r="I84" s="68"/>
      <c r="J84" s="79"/>
      <c r="K84" s="79"/>
      <c r="L84" s="79"/>
      <c r="M84" s="68"/>
      <c r="N84" s="80"/>
      <c r="O84" s="68"/>
      <c r="P84" s="68"/>
      <c r="Q84" s="68"/>
      <c r="R84" s="80"/>
      <c r="S84" s="68"/>
      <c r="T84" s="68"/>
      <c r="U84" s="80"/>
      <c r="V84" s="68"/>
      <c r="W84" s="68"/>
    </row>
    <row r="85" spans="1:34" ht="15" x14ac:dyDescent="0.25">
      <c r="A85" s="106" t="s">
        <v>103</v>
      </c>
      <c r="B85" s="9" t="s">
        <v>45</v>
      </c>
      <c r="C85" s="61">
        <v>1</v>
      </c>
      <c r="D85" s="12" t="s">
        <v>34</v>
      </c>
      <c r="E85" s="40"/>
      <c r="F85" s="98">
        <f t="shared" si="9"/>
        <v>0</v>
      </c>
      <c r="G85" s="68"/>
      <c r="H85" s="68"/>
      <c r="I85" s="68"/>
      <c r="J85" s="79"/>
      <c r="K85" s="79"/>
      <c r="L85" s="79"/>
      <c r="M85" s="68"/>
      <c r="N85" s="68"/>
      <c r="O85" s="68"/>
      <c r="P85" s="68"/>
      <c r="Q85" s="68"/>
      <c r="R85" s="68"/>
      <c r="S85" s="68"/>
      <c r="T85" s="68"/>
      <c r="U85" s="68"/>
      <c r="V85" s="80"/>
      <c r="W85" s="80"/>
    </row>
    <row r="86" spans="1:34" ht="15" x14ac:dyDescent="0.25">
      <c r="A86" s="106" t="s">
        <v>103</v>
      </c>
      <c r="B86" s="9" t="s">
        <v>46</v>
      </c>
      <c r="C86" s="61">
        <v>1</v>
      </c>
      <c r="D86" s="12" t="s">
        <v>34</v>
      </c>
      <c r="E86" s="40"/>
      <c r="F86" s="98">
        <f t="shared" si="9"/>
        <v>0</v>
      </c>
      <c r="G86" s="68"/>
      <c r="H86" s="68"/>
      <c r="I86" s="68"/>
      <c r="J86" s="79"/>
      <c r="K86" s="79"/>
      <c r="L86" s="79"/>
      <c r="M86" s="68"/>
      <c r="N86" s="68"/>
      <c r="O86" s="68"/>
      <c r="P86" s="68"/>
      <c r="Q86" s="68"/>
      <c r="R86" s="68"/>
      <c r="S86" s="68"/>
      <c r="T86" s="68"/>
      <c r="U86" s="68"/>
      <c r="V86" s="80"/>
      <c r="W86" s="80"/>
    </row>
    <row r="87" spans="1:34" x14ac:dyDescent="0.2">
      <c r="A87" s="106" t="s">
        <v>103</v>
      </c>
      <c r="B87" s="9" t="s">
        <v>47</v>
      </c>
      <c r="C87" s="61">
        <v>1</v>
      </c>
      <c r="D87" s="12" t="s">
        <v>34</v>
      </c>
      <c r="E87" s="40"/>
      <c r="F87" s="98">
        <f t="shared" si="9"/>
        <v>0</v>
      </c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</row>
    <row r="88" spans="1:34" ht="12.75" thickBot="1" x14ac:dyDescent="0.25">
      <c r="A88" s="211"/>
      <c r="B88" s="137"/>
      <c r="C88" s="138"/>
      <c r="D88" s="107"/>
      <c r="E88" s="108"/>
      <c r="F88" s="199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</row>
    <row r="89" spans="1:34" s="109" customFormat="1" x14ac:dyDescent="0.2">
      <c r="A89" s="68"/>
      <c r="B89" s="80"/>
      <c r="C89" s="68"/>
      <c r="D89" s="111"/>
      <c r="E89" s="112"/>
      <c r="F89" s="112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</row>
    <row r="90" spans="1:34" s="109" customFormat="1" x14ac:dyDescent="0.2">
      <c r="A90" s="68"/>
      <c r="B90" s="80"/>
      <c r="C90" s="68"/>
      <c r="D90" s="111"/>
      <c r="E90" s="112"/>
      <c r="F90" s="112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</row>
    <row r="91" spans="1:34" s="109" customFormat="1" x14ac:dyDescent="0.2">
      <c r="A91" s="68"/>
      <c r="B91" s="80"/>
      <c r="C91" s="68"/>
      <c r="D91" s="111"/>
      <c r="E91" s="112"/>
      <c r="F91" s="112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</row>
    <row r="92" spans="1:34" s="109" customFormat="1" x14ac:dyDescent="0.2">
      <c r="A92" s="68"/>
      <c r="B92" s="80"/>
      <c r="C92" s="68"/>
      <c r="D92" s="111"/>
      <c r="E92" s="112"/>
      <c r="F92" s="112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</row>
    <row r="93" spans="1:34" s="109" customFormat="1" x14ac:dyDescent="0.2">
      <c r="A93" s="68"/>
      <c r="B93" s="80"/>
      <c r="C93" s="68"/>
      <c r="D93" s="111"/>
      <c r="E93" s="112"/>
      <c r="F93" s="112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</row>
    <row r="94" spans="1:34" s="109" customFormat="1" x14ac:dyDescent="0.2">
      <c r="A94" s="68"/>
      <c r="B94" s="80"/>
      <c r="C94" s="68"/>
      <c r="D94" s="111"/>
      <c r="E94" s="112"/>
      <c r="F94" s="112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</row>
    <row r="95" spans="1:34" s="109" customFormat="1" x14ac:dyDescent="0.2">
      <c r="A95" s="68"/>
      <c r="B95" s="80"/>
      <c r="C95" s="68"/>
      <c r="D95" s="111"/>
      <c r="E95" s="112"/>
      <c r="F95" s="112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</row>
    <row r="96" spans="1:34" s="109" customFormat="1" x14ac:dyDescent="0.2">
      <c r="A96" s="68"/>
      <c r="B96" s="80"/>
      <c r="C96" s="68"/>
      <c r="D96" s="111"/>
      <c r="E96" s="112"/>
      <c r="F96" s="112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</row>
    <row r="97" spans="1:34" s="109" customFormat="1" x14ac:dyDescent="0.2">
      <c r="A97" s="68"/>
      <c r="B97" s="80"/>
      <c r="C97" s="68"/>
      <c r="D97" s="111"/>
      <c r="E97" s="112"/>
      <c r="F97" s="112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</row>
    <row r="98" spans="1:34" s="109" customFormat="1" x14ac:dyDescent="0.2">
      <c r="A98" s="68"/>
      <c r="B98" s="80"/>
      <c r="C98" s="68"/>
      <c r="D98" s="111"/>
      <c r="E98" s="112"/>
      <c r="F98" s="112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</row>
    <row r="99" spans="1:34" s="109" customFormat="1" x14ac:dyDescent="0.2">
      <c r="A99" s="68"/>
      <c r="B99" s="80"/>
      <c r="C99" s="68"/>
      <c r="D99" s="111"/>
      <c r="E99" s="112"/>
      <c r="F99" s="112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</row>
    <row r="100" spans="1:34" s="109" customFormat="1" x14ac:dyDescent="0.2">
      <c r="A100" s="68"/>
      <c r="B100" s="80"/>
      <c r="C100" s="68"/>
      <c r="D100" s="111"/>
      <c r="E100" s="112"/>
      <c r="F100" s="112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</row>
    <row r="101" spans="1:34" s="109" customFormat="1" x14ac:dyDescent="0.2">
      <c r="A101" s="68"/>
      <c r="B101" s="80"/>
      <c r="C101" s="68"/>
      <c r="D101" s="111"/>
      <c r="E101" s="112"/>
      <c r="F101" s="112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</row>
    <row r="102" spans="1:34" s="109" customFormat="1" x14ac:dyDescent="0.2">
      <c r="A102" s="68"/>
      <c r="B102" s="80"/>
      <c r="C102" s="68"/>
      <c r="D102" s="111"/>
      <c r="E102" s="112"/>
      <c r="F102" s="112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</row>
    <row r="103" spans="1:34" s="109" customFormat="1" x14ac:dyDescent="0.2">
      <c r="A103" s="68"/>
      <c r="B103" s="80"/>
      <c r="C103" s="68"/>
      <c r="D103" s="111"/>
      <c r="E103" s="112"/>
      <c r="F103" s="112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</row>
    <row r="104" spans="1:34" s="109" customFormat="1" x14ac:dyDescent="0.2">
      <c r="A104" s="68"/>
      <c r="B104" s="80"/>
      <c r="C104" s="68"/>
      <c r="D104" s="111"/>
      <c r="E104" s="112"/>
      <c r="F104" s="112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</row>
    <row r="105" spans="1:34" s="109" customFormat="1" x14ac:dyDescent="0.2">
      <c r="A105" s="68"/>
      <c r="B105" s="80"/>
      <c r="C105" s="68"/>
      <c r="D105" s="111"/>
      <c r="E105" s="112"/>
      <c r="F105" s="112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</row>
    <row r="106" spans="1:34" s="109" customFormat="1" x14ac:dyDescent="0.2">
      <c r="A106" s="68"/>
      <c r="B106" s="80"/>
      <c r="C106" s="68"/>
      <c r="D106" s="111"/>
      <c r="E106" s="112"/>
      <c r="F106" s="112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</row>
    <row r="107" spans="1:34" s="109" customFormat="1" x14ac:dyDescent="0.2">
      <c r="A107" s="68"/>
      <c r="B107" s="80"/>
      <c r="C107" s="68"/>
      <c r="D107" s="111"/>
      <c r="E107" s="112"/>
      <c r="F107" s="112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</row>
    <row r="108" spans="1:34" s="109" customFormat="1" x14ac:dyDescent="0.2">
      <c r="A108" s="68"/>
      <c r="B108" s="80"/>
      <c r="C108" s="68"/>
      <c r="D108" s="111"/>
      <c r="E108" s="112"/>
      <c r="F108" s="112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</row>
    <row r="109" spans="1:34" s="109" customFormat="1" x14ac:dyDescent="0.2">
      <c r="A109" s="68"/>
      <c r="B109" s="80"/>
      <c r="C109" s="68"/>
      <c r="D109" s="111"/>
      <c r="E109" s="112"/>
      <c r="F109" s="112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</row>
    <row r="110" spans="1:34" s="109" customFormat="1" x14ac:dyDescent="0.2">
      <c r="A110" s="68"/>
      <c r="B110" s="80"/>
      <c r="C110" s="68"/>
      <c r="D110" s="111"/>
      <c r="E110" s="112"/>
      <c r="F110" s="112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</row>
    <row r="111" spans="1:34" s="109" customFormat="1" x14ac:dyDescent="0.2">
      <c r="A111" s="68"/>
      <c r="B111" s="80"/>
      <c r="C111" s="68"/>
      <c r="D111" s="111"/>
      <c r="E111" s="112"/>
      <c r="F111" s="112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</row>
    <row r="112" spans="1:34" s="109" customFormat="1" x14ac:dyDescent="0.2">
      <c r="A112" s="68"/>
      <c r="B112" s="80"/>
      <c r="C112" s="68"/>
      <c r="D112" s="111"/>
      <c r="E112" s="112"/>
      <c r="F112" s="112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</row>
    <row r="113" spans="1:34" s="109" customFormat="1" x14ac:dyDescent="0.2">
      <c r="A113" s="68"/>
      <c r="B113" s="80"/>
      <c r="C113" s="68"/>
      <c r="D113" s="111"/>
      <c r="E113" s="112"/>
      <c r="F113" s="112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</row>
    <row r="114" spans="1:34" s="109" customFormat="1" x14ac:dyDescent="0.2">
      <c r="A114" s="68"/>
      <c r="B114" s="80"/>
      <c r="C114" s="68"/>
      <c r="D114" s="111"/>
      <c r="E114" s="112"/>
      <c r="F114" s="112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</row>
    <row r="115" spans="1:34" s="109" customFormat="1" x14ac:dyDescent="0.2">
      <c r="A115" s="68"/>
      <c r="B115" s="80"/>
      <c r="C115" s="68"/>
      <c r="D115" s="111"/>
      <c r="E115" s="112"/>
      <c r="F115" s="112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  <c r="AD115" s="77"/>
      <c r="AE115" s="77"/>
      <c r="AF115" s="77"/>
      <c r="AG115" s="77"/>
      <c r="AH115" s="77"/>
    </row>
    <row r="116" spans="1:34" s="109" customFormat="1" x14ac:dyDescent="0.2">
      <c r="A116" s="68"/>
      <c r="B116" s="80"/>
      <c r="C116" s="68"/>
      <c r="D116" s="111"/>
      <c r="E116" s="112"/>
      <c r="F116" s="112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  <c r="AH116" s="77"/>
    </row>
    <row r="117" spans="1:34" s="109" customFormat="1" x14ac:dyDescent="0.2">
      <c r="A117" s="68"/>
      <c r="B117" s="80"/>
      <c r="C117" s="68"/>
      <c r="D117" s="111"/>
      <c r="E117" s="112"/>
      <c r="F117" s="112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  <c r="AD117" s="77"/>
      <c r="AE117" s="77"/>
      <c r="AF117" s="77"/>
      <c r="AG117" s="77"/>
      <c r="AH117" s="77"/>
    </row>
    <row r="118" spans="1:34" s="109" customFormat="1" x14ac:dyDescent="0.2">
      <c r="A118" s="68"/>
      <c r="B118" s="80"/>
      <c r="C118" s="68"/>
      <c r="D118" s="111"/>
      <c r="E118" s="112"/>
      <c r="F118" s="112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7"/>
      <c r="AE118" s="77"/>
      <c r="AF118" s="77"/>
      <c r="AG118" s="77"/>
      <c r="AH118" s="77"/>
    </row>
    <row r="119" spans="1:34" s="109" customFormat="1" x14ac:dyDescent="0.2">
      <c r="A119" s="68"/>
      <c r="B119" s="80"/>
      <c r="C119" s="68"/>
      <c r="D119" s="111"/>
      <c r="E119" s="112"/>
      <c r="F119" s="112"/>
      <c r="G119" s="77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7"/>
      <c r="AE119" s="77"/>
      <c r="AF119" s="77"/>
      <c r="AG119" s="77"/>
      <c r="AH119" s="77"/>
    </row>
    <row r="120" spans="1:34" s="109" customFormat="1" x14ac:dyDescent="0.2">
      <c r="A120" s="68"/>
      <c r="B120" s="80"/>
      <c r="C120" s="68"/>
      <c r="D120" s="111"/>
      <c r="E120" s="112"/>
      <c r="F120" s="112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  <c r="AH120" s="77"/>
    </row>
    <row r="121" spans="1:34" s="109" customFormat="1" x14ac:dyDescent="0.2">
      <c r="A121" s="68"/>
      <c r="B121" s="80"/>
      <c r="C121" s="68"/>
      <c r="D121" s="111"/>
      <c r="E121" s="112"/>
      <c r="F121" s="112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7"/>
      <c r="AE121" s="77"/>
      <c r="AF121" s="77"/>
      <c r="AG121" s="77"/>
      <c r="AH121" s="77"/>
    </row>
    <row r="122" spans="1:34" s="109" customFormat="1" x14ac:dyDescent="0.2">
      <c r="A122" s="68"/>
      <c r="B122" s="80"/>
      <c r="C122" s="68"/>
      <c r="D122" s="111"/>
      <c r="E122" s="112"/>
      <c r="F122" s="112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  <c r="AE122" s="77"/>
      <c r="AF122" s="77"/>
      <c r="AG122" s="77"/>
      <c r="AH122" s="77"/>
    </row>
    <row r="123" spans="1:34" s="109" customFormat="1" x14ac:dyDescent="0.2">
      <c r="A123" s="68"/>
      <c r="B123" s="80"/>
      <c r="C123" s="68"/>
      <c r="D123" s="111"/>
      <c r="E123" s="112"/>
      <c r="F123" s="112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7"/>
      <c r="AE123" s="77"/>
      <c r="AF123" s="77"/>
      <c r="AG123" s="77"/>
      <c r="AH123" s="77"/>
    </row>
    <row r="124" spans="1:34" s="109" customFormat="1" x14ac:dyDescent="0.2">
      <c r="A124" s="68"/>
      <c r="B124" s="80"/>
      <c r="C124" s="68"/>
      <c r="D124" s="111"/>
      <c r="E124" s="112"/>
      <c r="F124" s="112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77"/>
      <c r="AE124" s="77"/>
      <c r="AF124" s="77"/>
      <c r="AG124" s="77"/>
      <c r="AH124" s="77"/>
    </row>
    <row r="125" spans="1:34" s="109" customFormat="1" x14ac:dyDescent="0.2">
      <c r="A125" s="68"/>
      <c r="B125" s="80"/>
      <c r="C125" s="68"/>
      <c r="D125" s="111"/>
      <c r="E125" s="112"/>
      <c r="F125" s="112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77"/>
      <c r="AE125" s="77"/>
      <c r="AF125" s="77"/>
      <c r="AG125" s="77"/>
      <c r="AH125" s="77"/>
    </row>
    <row r="126" spans="1:34" x14ac:dyDescent="0.2">
      <c r="A126" s="77"/>
      <c r="B126" s="81"/>
      <c r="C126" s="68"/>
      <c r="D126" s="111"/>
      <c r="E126" s="113"/>
      <c r="F126" s="113"/>
      <c r="AH126" s="77"/>
    </row>
    <row r="127" spans="1:34" x14ac:dyDescent="0.2">
      <c r="A127" s="77"/>
      <c r="B127" s="81"/>
      <c r="C127" s="68"/>
      <c r="D127" s="111"/>
      <c r="E127" s="113"/>
      <c r="F127" s="113"/>
      <c r="AH127" s="77"/>
    </row>
    <row r="128" spans="1:34" x14ac:dyDescent="0.2">
      <c r="A128" s="77"/>
      <c r="B128" s="81"/>
      <c r="C128" s="68"/>
      <c r="D128" s="111"/>
      <c r="E128" s="113"/>
      <c r="F128" s="113"/>
      <c r="AH128" s="77"/>
    </row>
    <row r="129" spans="1:34" x14ac:dyDescent="0.2">
      <c r="A129" s="77"/>
      <c r="B129" s="81"/>
      <c r="C129" s="68"/>
      <c r="D129" s="111"/>
      <c r="E129" s="113"/>
      <c r="F129" s="113"/>
      <c r="AH129" s="77"/>
    </row>
    <row r="130" spans="1:34" x14ac:dyDescent="0.2">
      <c r="A130" s="77"/>
      <c r="B130" s="81"/>
      <c r="C130" s="68"/>
      <c r="D130" s="111"/>
      <c r="E130" s="113"/>
      <c r="F130" s="113"/>
      <c r="AH130" s="77"/>
    </row>
    <row r="131" spans="1:34" x14ac:dyDescent="0.2">
      <c r="A131" s="77"/>
      <c r="B131" s="81"/>
      <c r="C131" s="68"/>
      <c r="D131" s="111"/>
      <c r="E131" s="113"/>
      <c r="F131" s="113"/>
      <c r="AH131" s="77"/>
    </row>
    <row r="132" spans="1:34" x14ac:dyDescent="0.2">
      <c r="A132" s="77"/>
      <c r="B132" s="81"/>
      <c r="C132" s="68"/>
      <c r="D132" s="111"/>
      <c r="E132" s="113"/>
      <c r="F132" s="113"/>
      <c r="AH132" s="77"/>
    </row>
    <row r="133" spans="1:34" x14ac:dyDescent="0.2">
      <c r="A133" s="77"/>
      <c r="B133" s="81"/>
      <c r="C133" s="68"/>
      <c r="D133" s="111"/>
      <c r="E133" s="113"/>
      <c r="F133" s="113"/>
      <c r="AH133" s="77"/>
    </row>
    <row r="134" spans="1:34" x14ac:dyDescent="0.2">
      <c r="A134" s="77"/>
      <c r="B134" s="81"/>
      <c r="C134" s="68"/>
      <c r="D134" s="111"/>
      <c r="E134" s="113"/>
      <c r="F134" s="113"/>
      <c r="AH134" s="77"/>
    </row>
    <row r="135" spans="1:34" x14ac:dyDescent="0.2">
      <c r="A135" s="77"/>
      <c r="B135" s="81"/>
      <c r="C135" s="68"/>
      <c r="D135" s="111"/>
      <c r="E135" s="113"/>
      <c r="F135" s="113"/>
      <c r="AH135" s="77"/>
    </row>
    <row r="136" spans="1:34" x14ac:dyDescent="0.2">
      <c r="A136" s="77"/>
      <c r="B136" s="81"/>
      <c r="C136" s="68"/>
      <c r="D136" s="111"/>
      <c r="E136" s="113"/>
      <c r="F136" s="113"/>
      <c r="AH136" s="77"/>
    </row>
    <row r="137" spans="1:34" x14ac:dyDescent="0.2">
      <c r="A137" s="77"/>
      <c r="B137" s="81"/>
      <c r="C137" s="68"/>
      <c r="D137" s="111"/>
      <c r="E137" s="113"/>
      <c r="F137" s="113"/>
      <c r="AH137" s="77"/>
    </row>
    <row r="138" spans="1:34" x14ac:dyDescent="0.2">
      <c r="A138" s="77"/>
      <c r="B138" s="81"/>
      <c r="C138" s="68"/>
      <c r="D138" s="111"/>
      <c r="E138" s="113"/>
      <c r="F138" s="113"/>
      <c r="AH138" s="77"/>
    </row>
    <row r="139" spans="1:34" x14ac:dyDescent="0.2">
      <c r="A139" s="77"/>
      <c r="B139" s="81"/>
      <c r="C139" s="68"/>
      <c r="D139" s="111"/>
      <c r="E139" s="113"/>
      <c r="F139" s="113"/>
      <c r="AH139" s="77"/>
    </row>
    <row r="140" spans="1:34" x14ac:dyDescent="0.2">
      <c r="A140" s="77"/>
      <c r="B140" s="81"/>
      <c r="C140" s="68"/>
      <c r="D140" s="111"/>
      <c r="E140" s="113"/>
      <c r="F140" s="113"/>
      <c r="AH140" s="77"/>
    </row>
    <row r="141" spans="1:34" x14ac:dyDescent="0.2">
      <c r="A141" s="77"/>
      <c r="B141" s="81"/>
      <c r="C141" s="68"/>
      <c r="D141" s="111"/>
      <c r="E141" s="113"/>
      <c r="F141" s="113"/>
      <c r="AH141" s="77"/>
    </row>
    <row r="142" spans="1:34" x14ac:dyDescent="0.2">
      <c r="A142" s="77"/>
      <c r="B142" s="81"/>
      <c r="C142" s="68"/>
      <c r="D142" s="111"/>
      <c r="E142" s="113"/>
      <c r="F142" s="113"/>
      <c r="AH142" s="77"/>
    </row>
    <row r="143" spans="1:34" x14ac:dyDescent="0.2">
      <c r="A143" s="77"/>
      <c r="B143" s="81"/>
      <c r="C143" s="68"/>
      <c r="D143" s="111"/>
      <c r="E143" s="113"/>
      <c r="F143" s="113"/>
      <c r="AH143" s="77"/>
    </row>
    <row r="144" spans="1:34" x14ac:dyDescent="0.2">
      <c r="A144" s="77"/>
      <c r="B144" s="81"/>
      <c r="C144" s="68"/>
      <c r="D144" s="111"/>
      <c r="E144" s="113"/>
      <c r="F144" s="113"/>
      <c r="AH144" s="77"/>
    </row>
    <row r="145" spans="1:34" x14ac:dyDescent="0.2">
      <c r="A145" s="77"/>
      <c r="B145" s="81"/>
      <c r="C145" s="68"/>
      <c r="D145" s="111"/>
      <c r="E145" s="113"/>
      <c r="F145" s="113"/>
      <c r="AH145" s="77"/>
    </row>
    <row r="146" spans="1:34" x14ac:dyDescent="0.2">
      <c r="A146" s="77"/>
      <c r="B146" s="81"/>
      <c r="C146" s="68"/>
      <c r="D146" s="111"/>
      <c r="E146" s="113"/>
      <c r="F146" s="113"/>
      <c r="AH146" s="77"/>
    </row>
    <row r="147" spans="1:34" x14ac:dyDescent="0.2">
      <c r="A147" s="77"/>
      <c r="B147" s="81"/>
      <c r="C147" s="68"/>
      <c r="D147" s="111"/>
      <c r="E147" s="113"/>
      <c r="F147" s="113"/>
      <c r="AH147" s="77"/>
    </row>
    <row r="148" spans="1:34" x14ac:dyDescent="0.2">
      <c r="A148" s="77"/>
      <c r="B148" s="81"/>
      <c r="C148" s="68"/>
      <c r="D148" s="111"/>
      <c r="E148" s="113"/>
      <c r="F148" s="113"/>
      <c r="AH148" s="77"/>
    </row>
    <row r="149" spans="1:34" x14ac:dyDescent="0.2">
      <c r="A149" s="77"/>
      <c r="B149" s="81"/>
      <c r="C149" s="68"/>
      <c r="D149" s="111"/>
      <c r="E149" s="113"/>
      <c r="F149" s="113"/>
      <c r="AH149" s="77"/>
    </row>
    <row r="150" spans="1:34" x14ac:dyDescent="0.2">
      <c r="A150" s="77"/>
      <c r="B150" s="81"/>
      <c r="C150" s="68"/>
      <c r="D150" s="111"/>
      <c r="E150" s="113"/>
      <c r="F150" s="113"/>
      <c r="AH150" s="77"/>
    </row>
    <row r="151" spans="1:34" x14ac:dyDescent="0.2">
      <c r="A151" s="77"/>
      <c r="B151" s="81"/>
      <c r="C151" s="68"/>
      <c r="D151" s="111"/>
      <c r="E151" s="113"/>
      <c r="F151" s="113"/>
      <c r="AH151" s="77"/>
    </row>
    <row r="152" spans="1:34" x14ac:dyDescent="0.2">
      <c r="A152" s="77"/>
      <c r="B152" s="81"/>
      <c r="C152" s="68"/>
      <c r="D152" s="111"/>
      <c r="E152" s="113"/>
      <c r="F152" s="113"/>
      <c r="AH152" s="77"/>
    </row>
    <row r="153" spans="1:34" x14ac:dyDescent="0.2">
      <c r="A153" s="77"/>
      <c r="B153" s="81"/>
      <c r="C153" s="68"/>
      <c r="D153" s="111"/>
      <c r="E153" s="113"/>
      <c r="F153" s="113"/>
      <c r="AH153" s="77"/>
    </row>
    <row r="154" spans="1:34" x14ac:dyDescent="0.2">
      <c r="A154" s="77"/>
      <c r="B154" s="81"/>
      <c r="C154" s="68"/>
      <c r="D154" s="111"/>
      <c r="E154" s="113"/>
      <c r="F154" s="113"/>
      <c r="AH154" s="77"/>
    </row>
    <row r="155" spans="1:34" x14ac:dyDescent="0.2">
      <c r="A155" s="77"/>
      <c r="B155" s="81"/>
      <c r="C155" s="68"/>
      <c r="D155" s="111"/>
      <c r="E155" s="113"/>
      <c r="F155" s="113"/>
      <c r="AH155" s="77"/>
    </row>
    <row r="156" spans="1:34" x14ac:dyDescent="0.2">
      <c r="A156" s="77"/>
      <c r="B156" s="81"/>
      <c r="C156" s="68"/>
      <c r="D156" s="111"/>
      <c r="E156" s="113"/>
      <c r="F156" s="113"/>
      <c r="AH156" s="77"/>
    </row>
    <row r="157" spans="1:34" x14ac:dyDescent="0.2">
      <c r="A157" s="77"/>
      <c r="B157" s="81"/>
      <c r="C157" s="68"/>
      <c r="D157" s="111"/>
      <c r="E157" s="113"/>
      <c r="F157" s="113"/>
      <c r="AH157" s="77"/>
    </row>
    <row r="158" spans="1:34" x14ac:dyDescent="0.2">
      <c r="A158" s="77"/>
      <c r="B158" s="81"/>
      <c r="C158" s="68"/>
      <c r="D158" s="111"/>
      <c r="E158" s="113"/>
      <c r="F158" s="113"/>
      <c r="AH158" s="77"/>
    </row>
    <row r="159" spans="1:34" x14ac:dyDescent="0.2">
      <c r="A159" s="77"/>
      <c r="B159" s="81"/>
      <c r="C159" s="68"/>
      <c r="D159" s="111"/>
      <c r="E159" s="113"/>
      <c r="F159" s="113"/>
      <c r="AH159" s="77"/>
    </row>
    <row r="160" spans="1:34" x14ac:dyDescent="0.2">
      <c r="A160" s="77"/>
      <c r="B160" s="81"/>
      <c r="C160" s="68"/>
      <c r="D160" s="111"/>
      <c r="E160" s="113"/>
      <c r="F160" s="113"/>
      <c r="AH160" s="77"/>
    </row>
    <row r="161" spans="1:34" x14ac:dyDescent="0.2">
      <c r="A161" s="77"/>
      <c r="B161" s="81"/>
      <c r="C161" s="68"/>
      <c r="D161" s="111"/>
      <c r="E161" s="113"/>
      <c r="F161" s="113"/>
      <c r="AH161" s="77"/>
    </row>
    <row r="162" spans="1:34" x14ac:dyDescent="0.2">
      <c r="A162" s="77"/>
      <c r="B162" s="81"/>
      <c r="C162" s="68"/>
      <c r="D162" s="111"/>
      <c r="E162" s="113"/>
      <c r="F162" s="113"/>
      <c r="AH162" s="77"/>
    </row>
    <row r="163" spans="1:34" x14ac:dyDescent="0.2">
      <c r="A163" s="77"/>
      <c r="B163" s="81"/>
      <c r="C163" s="68"/>
      <c r="D163" s="111"/>
      <c r="E163" s="113"/>
      <c r="F163" s="113"/>
      <c r="AH163" s="77"/>
    </row>
    <row r="164" spans="1:34" x14ac:dyDescent="0.2">
      <c r="A164" s="77"/>
      <c r="B164" s="81"/>
      <c r="C164" s="68"/>
      <c r="D164" s="111"/>
      <c r="E164" s="113"/>
      <c r="F164" s="113"/>
      <c r="AH164" s="77"/>
    </row>
    <row r="165" spans="1:34" x14ac:dyDescent="0.2">
      <c r="A165" s="77"/>
      <c r="B165" s="81"/>
      <c r="C165" s="68"/>
      <c r="D165" s="111"/>
      <c r="E165" s="113"/>
      <c r="F165" s="113"/>
      <c r="AH165" s="77"/>
    </row>
    <row r="166" spans="1:34" x14ac:dyDescent="0.2">
      <c r="A166" s="77"/>
      <c r="B166" s="81"/>
      <c r="C166" s="68"/>
      <c r="D166" s="111"/>
      <c r="E166" s="113"/>
      <c r="F166" s="113"/>
      <c r="AH166" s="77"/>
    </row>
    <row r="167" spans="1:34" x14ac:dyDescent="0.2">
      <c r="A167" s="77"/>
      <c r="B167" s="81"/>
      <c r="C167" s="68"/>
      <c r="D167" s="111"/>
      <c r="E167" s="113"/>
      <c r="F167" s="113"/>
      <c r="AH167" s="77"/>
    </row>
    <row r="168" spans="1:34" x14ac:dyDescent="0.2">
      <c r="A168" s="77"/>
      <c r="B168" s="81"/>
      <c r="C168" s="68"/>
      <c r="D168" s="111"/>
      <c r="E168" s="113"/>
      <c r="F168" s="113"/>
      <c r="AH168" s="77"/>
    </row>
    <row r="169" spans="1:34" x14ac:dyDescent="0.2">
      <c r="A169" s="77"/>
      <c r="B169" s="81"/>
      <c r="C169" s="68"/>
      <c r="D169" s="111"/>
      <c r="E169" s="113"/>
      <c r="F169" s="113"/>
      <c r="AH169" s="77"/>
    </row>
    <row r="170" spans="1:34" x14ac:dyDescent="0.2">
      <c r="A170" s="77"/>
      <c r="B170" s="81"/>
      <c r="C170" s="68"/>
      <c r="D170" s="111"/>
      <c r="E170" s="113"/>
      <c r="F170" s="113"/>
      <c r="AH170" s="77"/>
    </row>
    <row r="171" spans="1:34" x14ac:dyDescent="0.2">
      <c r="A171" s="77"/>
      <c r="B171" s="81"/>
      <c r="C171" s="68"/>
      <c r="D171" s="111"/>
      <c r="E171" s="113"/>
      <c r="F171" s="113"/>
      <c r="AH171" s="77"/>
    </row>
    <row r="172" spans="1:34" x14ac:dyDescent="0.2">
      <c r="A172" s="77"/>
      <c r="B172" s="81"/>
      <c r="C172" s="68"/>
      <c r="D172" s="111"/>
      <c r="E172" s="113"/>
      <c r="F172" s="113"/>
      <c r="AH172" s="77"/>
    </row>
    <row r="173" spans="1:34" x14ac:dyDescent="0.2">
      <c r="A173" s="77"/>
      <c r="B173" s="81"/>
      <c r="C173" s="68"/>
      <c r="D173" s="111"/>
      <c r="E173" s="113"/>
      <c r="F173" s="113"/>
      <c r="AH173" s="77"/>
    </row>
    <row r="174" spans="1:34" x14ac:dyDescent="0.2">
      <c r="A174" s="77"/>
      <c r="B174" s="81"/>
      <c r="C174" s="68"/>
      <c r="D174" s="111"/>
      <c r="E174" s="113"/>
      <c r="F174" s="113"/>
      <c r="AH174" s="77"/>
    </row>
    <row r="175" spans="1:34" x14ac:dyDescent="0.2">
      <c r="A175" s="77"/>
      <c r="B175" s="81"/>
      <c r="C175" s="68"/>
      <c r="D175" s="111"/>
      <c r="E175" s="113"/>
      <c r="F175" s="113"/>
      <c r="AH175" s="77"/>
    </row>
    <row r="176" spans="1:34" x14ac:dyDescent="0.2">
      <c r="A176" s="77"/>
      <c r="B176" s="81"/>
      <c r="C176" s="68"/>
      <c r="D176" s="111"/>
      <c r="E176" s="113"/>
      <c r="F176" s="113"/>
      <c r="AH176" s="77"/>
    </row>
    <row r="177" spans="1:34" x14ac:dyDescent="0.2">
      <c r="A177" s="77"/>
      <c r="B177" s="81"/>
      <c r="C177" s="68"/>
      <c r="D177" s="111"/>
      <c r="E177" s="113"/>
      <c r="F177" s="113"/>
      <c r="AH177" s="77"/>
    </row>
    <row r="178" spans="1:34" x14ac:dyDescent="0.2">
      <c r="A178" s="77"/>
      <c r="B178" s="81"/>
      <c r="C178" s="68"/>
      <c r="D178" s="111"/>
      <c r="E178" s="113"/>
      <c r="F178" s="113"/>
      <c r="AH178" s="77"/>
    </row>
    <row r="179" spans="1:34" x14ac:dyDescent="0.2">
      <c r="A179" s="77"/>
      <c r="B179" s="81"/>
      <c r="C179" s="68"/>
      <c r="D179" s="111"/>
      <c r="E179" s="113"/>
      <c r="F179" s="113"/>
      <c r="AH179" s="77"/>
    </row>
    <row r="180" spans="1:34" x14ac:dyDescent="0.2">
      <c r="A180" s="77"/>
      <c r="B180" s="81"/>
      <c r="C180" s="68"/>
      <c r="D180" s="111"/>
      <c r="E180" s="113"/>
      <c r="F180" s="113"/>
      <c r="AH180" s="77"/>
    </row>
    <row r="181" spans="1:34" x14ac:dyDescent="0.2">
      <c r="A181" s="77"/>
      <c r="B181" s="81"/>
      <c r="C181" s="68"/>
      <c r="D181" s="111"/>
      <c r="E181" s="113"/>
      <c r="F181" s="113"/>
      <c r="AH181" s="77"/>
    </row>
    <row r="182" spans="1:34" x14ac:dyDescent="0.2">
      <c r="A182" s="77"/>
      <c r="B182" s="81"/>
      <c r="C182" s="68"/>
      <c r="D182" s="111"/>
      <c r="E182" s="113"/>
      <c r="F182" s="113"/>
      <c r="AH182" s="77"/>
    </row>
    <row r="183" spans="1:34" x14ac:dyDescent="0.2">
      <c r="A183" s="77"/>
      <c r="B183" s="81"/>
      <c r="C183" s="68"/>
      <c r="D183" s="111"/>
      <c r="E183" s="113"/>
      <c r="F183" s="113"/>
      <c r="AH183" s="77"/>
    </row>
    <row r="184" spans="1:34" x14ac:dyDescent="0.2">
      <c r="A184" s="77"/>
      <c r="B184" s="81"/>
      <c r="C184" s="68"/>
      <c r="D184" s="111"/>
      <c r="E184" s="113"/>
      <c r="F184" s="113"/>
      <c r="AH184" s="77"/>
    </row>
    <row r="185" spans="1:34" x14ac:dyDescent="0.2">
      <c r="A185" s="77"/>
      <c r="B185" s="81"/>
      <c r="C185" s="68"/>
      <c r="D185" s="111"/>
      <c r="E185" s="113"/>
      <c r="F185" s="113"/>
      <c r="AH185" s="77"/>
    </row>
    <row r="186" spans="1:34" x14ac:dyDescent="0.2">
      <c r="A186" s="77"/>
      <c r="B186" s="81"/>
      <c r="C186" s="68"/>
      <c r="D186" s="111"/>
      <c r="E186" s="113"/>
      <c r="F186" s="113"/>
      <c r="AH186" s="77"/>
    </row>
    <row r="187" spans="1:34" x14ac:dyDescent="0.2">
      <c r="A187" s="77"/>
      <c r="B187" s="81"/>
      <c r="C187" s="68"/>
      <c r="D187" s="111"/>
      <c r="E187" s="113"/>
      <c r="F187" s="113"/>
      <c r="AH187" s="77"/>
    </row>
    <row r="188" spans="1:34" x14ac:dyDescent="0.2">
      <c r="A188" s="77"/>
      <c r="B188" s="81"/>
      <c r="C188" s="68"/>
      <c r="D188" s="111"/>
      <c r="E188" s="113"/>
      <c r="F188" s="113"/>
      <c r="AH188" s="77"/>
    </row>
    <row r="189" spans="1:34" x14ac:dyDescent="0.2">
      <c r="A189" s="77"/>
      <c r="B189" s="81"/>
      <c r="C189" s="68"/>
      <c r="D189" s="111"/>
      <c r="E189" s="113"/>
      <c r="F189" s="113"/>
      <c r="AH189" s="77"/>
    </row>
    <row r="190" spans="1:34" x14ac:dyDescent="0.2">
      <c r="A190" s="77"/>
      <c r="B190" s="81"/>
      <c r="C190" s="68"/>
      <c r="D190" s="111"/>
      <c r="E190" s="113"/>
      <c r="F190" s="113"/>
      <c r="AH190" s="77"/>
    </row>
    <row r="191" spans="1:34" x14ac:dyDescent="0.2">
      <c r="A191" s="77"/>
      <c r="B191" s="81"/>
      <c r="C191" s="68"/>
      <c r="D191" s="111"/>
      <c r="E191" s="113"/>
      <c r="F191" s="113"/>
      <c r="AH191" s="77"/>
    </row>
    <row r="192" spans="1:34" x14ac:dyDescent="0.2">
      <c r="A192" s="77"/>
      <c r="B192" s="81"/>
      <c r="C192" s="68"/>
      <c r="D192" s="111"/>
      <c r="E192" s="113"/>
      <c r="F192" s="113"/>
      <c r="AH192" s="77"/>
    </row>
    <row r="193" spans="1:34" x14ac:dyDescent="0.2">
      <c r="A193" s="77"/>
      <c r="B193" s="81"/>
      <c r="C193" s="68"/>
      <c r="D193" s="111"/>
      <c r="E193" s="113"/>
      <c r="F193" s="113"/>
      <c r="AH193" s="77"/>
    </row>
    <row r="194" spans="1:34" x14ac:dyDescent="0.2">
      <c r="A194" s="77"/>
      <c r="B194" s="81"/>
      <c r="C194" s="68"/>
      <c r="D194" s="111"/>
      <c r="E194" s="113"/>
      <c r="F194" s="113"/>
      <c r="AH194" s="77"/>
    </row>
    <row r="195" spans="1:34" x14ac:dyDescent="0.2">
      <c r="A195" s="77"/>
      <c r="B195" s="81"/>
      <c r="C195" s="68"/>
      <c r="D195" s="111"/>
      <c r="E195" s="113"/>
      <c r="F195" s="113"/>
      <c r="AH195" s="77"/>
    </row>
    <row r="196" spans="1:34" x14ac:dyDescent="0.2">
      <c r="A196" s="77"/>
      <c r="B196" s="81"/>
      <c r="C196" s="68"/>
      <c r="D196" s="111"/>
      <c r="E196" s="113"/>
      <c r="F196" s="113"/>
      <c r="AH196" s="77"/>
    </row>
    <row r="197" spans="1:34" x14ac:dyDescent="0.2">
      <c r="A197" s="77"/>
      <c r="B197" s="81"/>
      <c r="C197" s="68"/>
      <c r="D197" s="111"/>
      <c r="E197" s="113"/>
      <c r="F197" s="113"/>
      <c r="AH197" s="77"/>
    </row>
    <row r="198" spans="1:34" x14ac:dyDescent="0.2">
      <c r="A198" s="77"/>
      <c r="B198" s="81"/>
      <c r="C198" s="68"/>
      <c r="D198" s="111"/>
      <c r="E198" s="113"/>
      <c r="F198" s="113"/>
      <c r="AH198" s="77"/>
    </row>
    <row r="199" spans="1:34" x14ac:dyDescent="0.2">
      <c r="A199" s="77"/>
      <c r="B199" s="81"/>
      <c r="C199" s="68"/>
      <c r="D199" s="111"/>
      <c r="E199" s="113"/>
      <c r="F199" s="113"/>
      <c r="AH199" s="77"/>
    </row>
    <row r="200" spans="1:34" x14ac:dyDescent="0.2">
      <c r="A200" s="77"/>
      <c r="B200" s="81"/>
      <c r="C200" s="68"/>
      <c r="D200" s="111"/>
      <c r="E200" s="113"/>
      <c r="F200" s="113"/>
      <c r="AH200" s="77"/>
    </row>
    <row r="201" spans="1:34" x14ac:dyDescent="0.2">
      <c r="A201" s="77"/>
      <c r="B201" s="81"/>
      <c r="C201" s="68"/>
      <c r="D201" s="111"/>
      <c r="E201" s="113"/>
      <c r="F201" s="113"/>
      <c r="AH201" s="77"/>
    </row>
    <row r="202" spans="1:34" x14ac:dyDescent="0.2">
      <c r="A202" s="77"/>
      <c r="B202" s="81"/>
      <c r="C202" s="68"/>
      <c r="D202" s="111"/>
      <c r="E202" s="113"/>
      <c r="F202" s="113"/>
      <c r="AH202" s="77"/>
    </row>
    <row r="203" spans="1:34" x14ac:dyDescent="0.2">
      <c r="A203" s="77"/>
      <c r="B203" s="81"/>
      <c r="C203" s="68"/>
      <c r="D203" s="111"/>
      <c r="E203" s="113"/>
      <c r="F203" s="113"/>
      <c r="AH203" s="77"/>
    </row>
    <row r="204" spans="1:34" x14ac:dyDescent="0.2">
      <c r="A204" s="77"/>
      <c r="B204" s="81"/>
      <c r="C204" s="68"/>
      <c r="D204" s="111"/>
      <c r="E204" s="113"/>
      <c r="F204" s="113"/>
      <c r="AH204" s="77"/>
    </row>
    <row r="205" spans="1:34" x14ac:dyDescent="0.2">
      <c r="A205" s="77"/>
      <c r="B205" s="81"/>
      <c r="C205" s="68"/>
      <c r="D205" s="111"/>
      <c r="E205" s="113"/>
      <c r="F205" s="113"/>
      <c r="AH205" s="77"/>
    </row>
    <row r="206" spans="1:34" x14ac:dyDescent="0.2">
      <c r="A206" s="77"/>
      <c r="B206" s="81"/>
      <c r="C206" s="68"/>
      <c r="D206" s="111"/>
      <c r="E206" s="113"/>
      <c r="F206" s="113"/>
      <c r="AH206" s="77"/>
    </row>
    <row r="207" spans="1:34" x14ac:dyDescent="0.2">
      <c r="A207" s="77"/>
      <c r="B207" s="81"/>
      <c r="C207" s="68"/>
      <c r="D207" s="111"/>
      <c r="E207" s="113"/>
      <c r="F207" s="113"/>
      <c r="AH207" s="77"/>
    </row>
    <row r="208" spans="1:34" x14ac:dyDescent="0.2">
      <c r="A208" s="77"/>
      <c r="B208" s="81"/>
      <c r="C208" s="68"/>
      <c r="D208" s="111"/>
      <c r="E208" s="113"/>
      <c r="F208" s="113"/>
      <c r="AH208" s="77"/>
    </row>
    <row r="209" spans="1:34" x14ac:dyDescent="0.2">
      <c r="A209" s="77"/>
      <c r="B209" s="81"/>
      <c r="C209" s="68"/>
      <c r="D209" s="111"/>
      <c r="E209" s="113"/>
      <c r="F209" s="113"/>
      <c r="AH209" s="77"/>
    </row>
    <row r="210" spans="1:34" x14ac:dyDescent="0.2">
      <c r="A210" s="77"/>
      <c r="B210" s="81"/>
      <c r="C210" s="68"/>
      <c r="D210" s="111"/>
      <c r="E210" s="113"/>
      <c r="F210" s="113"/>
      <c r="AH210" s="77"/>
    </row>
    <row r="211" spans="1:34" x14ac:dyDescent="0.2">
      <c r="A211" s="77"/>
      <c r="B211" s="81"/>
      <c r="C211" s="68"/>
      <c r="D211" s="111"/>
      <c r="E211" s="113"/>
      <c r="F211" s="113"/>
      <c r="AH211" s="77"/>
    </row>
    <row r="212" spans="1:34" x14ac:dyDescent="0.2">
      <c r="A212" s="77"/>
      <c r="B212" s="81"/>
      <c r="C212" s="68"/>
      <c r="D212" s="111"/>
      <c r="E212" s="113"/>
      <c r="F212" s="113"/>
      <c r="AH212" s="77"/>
    </row>
    <row r="213" spans="1:34" x14ac:dyDescent="0.2">
      <c r="A213" s="77"/>
      <c r="B213" s="81"/>
      <c r="C213" s="68"/>
      <c r="D213" s="111"/>
      <c r="E213" s="113"/>
      <c r="F213" s="113"/>
      <c r="AH213" s="77"/>
    </row>
    <row r="214" spans="1:34" x14ac:dyDescent="0.2">
      <c r="A214" s="77"/>
      <c r="B214" s="81"/>
      <c r="C214" s="68"/>
      <c r="D214" s="111"/>
      <c r="E214" s="113"/>
      <c r="F214" s="113"/>
      <c r="AH214" s="77"/>
    </row>
    <row r="215" spans="1:34" x14ac:dyDescent="0.2">
      <c r="A215" s="77"/>
      <c r="B215" s="81"/>
      <c r="C215" s="68"/>
      <c r="D215" s="111"/>
      <c r="E215" s="113"/>
      <c r="F215" s="113"/>
      <c r="AH215" s="77"/>
    </row>
    <row r="216" spans="1:34" x14ac:dyDescent="0.2">
      <c r="A216" s="77"/>
      <c r="B216" s="81"/>
      <c r="C216" s="68"/>
      <c r="D216" s="111"/>
      <c r="E216" s="113"/>
      <c r="F216" s="113"/>
      <c r="AH216" s="77"/>
    </row>
    <row r="217" spans="1:34" x14ac:dyDescent="0.2">
      <c r="A217" s="77"/>
      <c r="B217" s="81"/>
      <c r="C217" s="68"/>
      <c r="D217" s="111"/>
      <c r="E217" s="113"/>
      <c r="F217" s="113"/>
      <c r="AH217" s="77"/>
    </row>
    <row r="218" spans="1:34" x14ac:dyDescent="0.2">
      <c r="A218" s="77"/>
      <c r="B218" s="81"/>
      <c r="C218" s="68"/>
      <c r="D218" s="111"/>
      <c r="E218" s="113"/>
      <c r="F218" s="113"/>
      <c r="AH218" s="77"/>
    </row>
    <row r="219" spans="1:34" x14ac:dyDescent="0.2">
      <c r="A219" s="77"/>
      <c r="B219" s="81"/>
      <c r="C219" s="68"/>
      <c r="D219" s="111"/>
      <c r="E219" s="113"/>
      <c r="F219" s="113"/>
      <c r="AH219" s="77"/>
    </row>
    <row r="220" spans="1:34" x14ac:dyDescent="0.2">
      <c r="A220" s="77"/>
      <c r="B220" s="81"/>
      <c r="C220" s="68"/>
      <c r="D220" s="111"/>
      <c r="E220" s="113"/>
      <c r="F220" s="113"/>
      <c r="AH220" s="77"/>
    </row>
    <row r="221" spans="1:34" x14ac:dyDescent="0.2">
      <c r="A221" s="77"/>
      <c r="B221" s="81"/>
      <c r="C221" s="68"/>
      <c r="D221" s="111"/>
      <c r="E221" s="113"/>
      <c r="F221" s="113"/>
      <c r="AH221" s="77"/>
    </row>
    <row r="222" spans="1:34" x14ac:dyDescent="0.2">
      <c r="A222" s="77"/>
      <c r="B222" s="81"/>
      <c r="C222" s="68"/>
      <c r="D222" s="111"/>
      <c r="E222" s="113"/>
      <c r="F222" s="113"/>
      <c r="AH222" s="77"/>
    </row>
    <row r="223" spans="1:34" x14ac:dyDescent="0.2">
      <c r="A223" s="77"/>
      <c r="B223" s="81"/>
      <c r="C223" s="68"/>
      <c r="D223" s="111"/>
      <c r="E223" s="113"/>
      <c r="F223" s="113"/>
      <c r="AH223" s="77"/>
    </row>
    <row r="224" spans="1:34" x14ac:dyDescent="0.2">
      <c r="A224" s="77"/>
      <c r="B224" s="81"/>
      <c r="C224" s="68"/>
      <c r="D224" s="111"/>
      <c r="E224" s="113"/>
      <c r="F224" s="113"/>
      <c r="AH224" s="77"/>
    </row>
    <row r="225" spans="1:34" x14ac:dyDescent="0.2">
      <c r="A225" s="77"/>
      <c r="B225" s="81"/>
      <c r="C225" s="68"/>
      <c r="D225" s="111"/>
      <c r="E225" s="113"/>
      <c r="F225" s="113"/>
      <c r="AH225" s="77"/>
    </row>
    <row r="226" spans="1:34" x14ac:dyDescent="0.2">
      <c r="A226" s="77"/>
      <c r="B226" s="81"/>
      <c r="C226" s="68"/>
      <c r="D226" s="111"/>
      <c r="E226" s="113"/>
      <c r="F226" s="113"/>
      <c r="AH226" s="77"/>
    </row>
    <row r="227" spans="1:34" x14ac:dyDescent="0.2">
      <c r="A227" s="77"/>
      <c r="B227" s="81"/>
      <c r="C227" s="68"/>
      <c r="D227" s="111"/>
      <c r="E227" s="113"/>
      <c r="F227" s="113"/>
      <c r="AH227" s="77"/>
    </row>
    <row r="228" spans="1:34" x14ac:dyDescent="0.2">
      <c r="A228" s="77"/>
      <c r="B228" s="81"/>
      <c r="C228" s="68"/>
      <c r="D228" s="111"/>
      <c r="E228" s="113"/>
      <c r="F228" s="113"/>
      <c r="AH228" s="77"/>
    </row>
    <row r="229" spans="1:34" x14ac:dyDescent="0.2">
      <c r="A229" s="77"/>
      <c r="B229" s="81"/>
      <c r="C229" s="68"/>
      <c r="D229" s="111"/>
      <c r="E229" s="113"/>
      <c r="F229" s="113"/>
      <c r="AH229" s="77"/>
    </row>
    <row r="230" spans="1:34" x14ac:dyDescent="0.2">
      <c r="A230" s="77"/>
      <c r="B230" s="81"/>
      <c r="C230" s="68"/>
      <c r="D230" s="111"/>
      <c r="E230" s="113"/>
      <c r="F230" s="113"/>
      <c r="AH230" s="77"/>
    </row>
    <row r="231" spans="1:34" x14ac:dyDescent="0.2">
      <c r="A231" s="77"/>
      <c r="B231" s="81"/>
      <c r="C231" s="68"/>
      <c r="D231" s="111"/>
      <c r="E231" s="113"/>
      <c r="F231" s="113"/>
      <c r="AH231" s="77"/>
    </row>
    <row r="232" spans="1:34" x14ac:dyDescent="0.2">
      <c r="A232" s="77"/>
      <c r="B232" s="81"/>
      <c r="C232" s="68"/>
      <c r="D232" s="111"/>
      <c r="E232" s="113"/>
      <c r="F232" s="113"/>
      <c r="AH232" s="77"/>
    </row>
    <row r="233" spans="1:34" x14ac:dyDescent="0.2">
      <c r="A233" s="77"/>
      <c r="B233" s="81"/>
      <c r="C233" s="68"/>
      <c r="D233" s="111"/>
      <c r="E233" s="113"/>
      <c r="F233" s="113"/>
      <c r="AH233" s="77"/>
    </row>
    <row r="234" spans="1:34" x14ac:dyDescent="0.2">
      <c r="A234" s="77"/>
      <c r="B234" s="81"/>
      <c r="C234" s="68"/>
      <c r="D234" s="111"/>
      <c r="E234" s="113"/>
      <c r="F234" s="113"/>
      <c r="AH234" s="77"/>
    </row>
    <row r="235" spans="1:34" x14ac:dyDescent="0.2">
      <c r="A235" s="77"/>
      <c r="B235" s="81"/>
      <c r="C235" s="68"/>
      <c r="D235" s="111"/>
      <c r="E235" s="113"/>
      <c r="F235" s="113"/>
      <c r="AH235" s="77"/>
    </row>
    <row r="236" spans="1:34" x14ac:dyDescent="0.2">
      <c r="A236" s="77"/>
      <c r="B236" s="81"/>
      <c r="C236" s="68"/>
      <c r="D236" s="111"/>
      <c r="E236" s="113"/>
      <c r="F236" s="113"/>
      <c r="AH236" s="77"/>
    </row>
    <row r="237" spans="1:34" x14ac:dyDescent="0.2">
      <c r="A237" s="77"/>
      <c r="B237" s="81"/>
      <c r="C237" s="68"/>
      <c r="D237" s="111"/>
      <c r="E237" s="113"/>
      <c r="F237" s="113"/>
      <c r="AH237" s="77"/>
    </row>
    <row r="238" spans="1:34" x14ac:dyDescent="0.2">
      <c r="A238" s="77"/>
      <c r="B238" s="81"/>
      <c r="C238" s="68"/>
      <c r="D238" s="111"/>
      <c r="E238" s="113"/>
      <c r="F238" s="113"/>
      <c r="AH238" s="77"/>
    </row>
    <row r="239" spans="1:34" x14ac:dyDescent="0.2">
      <c r="A239" s="77"/>
      <c r="B239" s="81"/>
      <c r="C239" s="68"/>
      <c r="D239" s="111"/>
      <c r="E239" s="113"/>
      <c r="F239" s="113"/>
      <c r="AH239" s="77"/>
    </row>
    <row r="240" spans="1:34" x14ac:dyDescent="0.2">
      <c r="A240" s="77"/>
      <c r="B240" s="81"/>
      <c r="C240" s="68"/>
      <c r="D240" s="111"/>
      <c r="E240" s="113"/>
      <c r="F240" s="113"/>
      <c r="AH240" s="77"/>
    </row>
    <row r="241" spans="1:34" x14ac:dyDescent="0.2">
      <c r="A241" s="77"/>
      <c r="B241" s="81"/>
      <c r="C241" s="68"/>
      <c r="D241" s="111"/>
      <c r="E241" s="113"/>
      <c r="F241" s="113"/>
      <c r="AH241" s="77"/>
    </row>
    <row r="242" spans="1:34" x14ac:dyDescent="0.2">
      <c r="A242" s="77"/>
      <c r="B242" s="81"/>
      <c r="C242" s="68"/>
      <c r="D242" s="111"/>
      <c r="E242" s="113"/>
      <c r="F242" s="113"/>
      <c r="AH242" s="77"/>
    </row>
    <row r="243" spans="1:34" x14ac:dyDescent="0.2">
      <c r="A243" s="77"/>
      <c r="B243" s="81"/>
      <c r="C243" s="68"/>
      <c r="D243" s="111"/>
      <c r="E243" s="113"/>
      <c r="F243" s="113"/>
      <c r="AH243" s="77"/>
    </row>
    <row r="244" spans="1:34" x14ac:dyDescent="0.2">
      <c r="A244" s="77"/>
      <c r="B244" s="81"/>
      <c r="C244" s="68"/>
      <c r="D244" s="111"/>
      <c r="E244" s="113"/>
      <c r="F244" s="113"/>
      <c r="AH244" s="77"/>
    </row>
    <row r="245" spans="1:34" x14ac:dyDescent="0.2">
      <c r="A245" s="77"/>
      <c r="B245" s="81"/>
      <c r="C245" s="68"/>
      <c r="D245" s="111"/>
      <c r="E245" s="113"/>
      <c r="F245" s="113"/>
      <c r="AH245" s="77"/>
    </row>
    <row r="246" spans="1:34" x14ac:dyDescent="0.2">
      <c r="A246" s="77"/>
      <c r="B246" s="81"/>
      <c r="C246" s="68"/>
      <c r="D246" s="111"/>
      <c r="E246" s="113"/>
      <c r="F246" s="113"/>
      <c r="AH246" s="77"/>
    </row>
    <row r="247" spans="1:34" x14ac:dyDescent="0.2">
      <c r="A247" s="77"/>
      <c r="B247" s="81"/>
      <c r="C247" s="68"/>
      <c r="D247" s="111"/>
      <c r="E247" s="113"/>
      <c r="F247" s="113"/>
      <c r="AH247" s="77"/>
    </row>
    <row r="248" spans="1:34" x14ac:dyDescent="0.2">
      <c r="A248" s="77"/>
      <c r="B248" s="81"/>
      <c r="C248" s="68"/>
      <c r="D248" s="111"/>
      <c r="E248" s="113"/>
      <c r="F248" s="113"/>
      <c r="AH248" s="77"/>
    </row>
    <row r="249" spans="1:34" x14ac:dyDescent="0.2">
      <c r="A249" s="77"/>
      <c r="B249" s="81"/>
      <c r="C249" s="68"/>
      <c r="D249" s="111"/>
      <c r="E249" s="113"/>
      <c r="F249" s="113"/>
      <c r="AH249" s="77"/>
    </row>
    <row r="250" spans="1:34" x14ac:dyDescent="0.2">
      <c r="A250" s="77"/>
      <c r="B250" s="81"/>
      <c r="C250" s="68"/>
      <c r="D250" s="111"/>
      <c r="E250" s="113"/>
      <c r="F250" s="113"/>
      <c r="AH250" s="77"/>
    </row>
    <row r="251" spans="1:34" x14ac:dyDescent="0.2">
      <c r="A251" s="77"/>
      <c r="B251" s="81"/>
      <c r="C251" s="68"/>
      <c r="D251" s="111"/>
      <c r="E251" s="113"/>
      <c r="F251" s="113"/>
      <c r="AH251" s="77"/>
    </row>
    <row r="252" spans="1:34" x14ac:dyDescent="0.2">
      <c r="A252" s="77"/>
      <c r="B252" s="81"/>
      <c r="C252" s="68"/>
      <c r="D252" s="111"/>
      <c r="E252" s="113"/>
      <c r="F252" s="113"/>
      <c r="AH252" s="77"/>
    </row>
    <row r="253" spans="1:34" x14ac:dyDescent="0.2">
      <c r="A253" s="77"/>
      <c r="B253" s="81"/>
      <c r="C253" s="68"/>
      <c r="D253" s="111"/>
      <c r="E253" s="113"/>
      <c r="F253" s="113"/>
      <c r="AH253" s="77"/>
    </row>
    <row r="254" spans="1:34" x14ac:dyDescent="0.2">
      <c r="A254" s="77"/>
      <c r="B254" s="81"/>
      <c r="C254" s="68"/>
      <c r="D254" s="111"/>
      <c r="E254" s="113"/>
      <c r="F254" s="113"/>
      <c r="AH254" s="77"/>
    </row>
    <row r="255" spans="1:34" x14ac:dyDescent="0.2">
      <c r="A255" s="77"/>
      <c r="B255" s="81"/>
      <c r="C255" s="68"/>
      <c r="D255" s="111"/>
      <c r="E255" s="113"/>
      <c r="F255" s="113"/>
      <c r="AH255" s="77"/>
    </row>
    <row r="256" spans="1:34" x14ac:dyDescent="0.2">
      <c r="A256" s="77"/>
      <c r="B256" s="81"/>
      <c r="C256" s="68"/>
      <c r="D256" s="111"/>
      <c r="E256" s="113"/>
      <c r="F256" s="113"/>
      <c r="AH256" s="77"/>
    </row>
    <row r="257" spans="1:34" x14ac:dyDescent="0.2">
      <c r="A257" s="77"/>
      <c r="B257" s="81"/>
      <c r="C257" s="68"/>
      <c r="D257" s="111"/>
      <c r="E257" s="113"/>
      <c r="F257" s="113"/>
      <c r="AH257" s="77"/>
    </row>
    <row r="258" spans="1:34" x14ac:dyDescent="0.2">
      <c r="A258" s="77"/>
      <c r="B258" s="81"/>
      <c r="C258" s="68"/>
      <c r="D258" s="111"/>
      <c r="E258" s="113"/>
      <c r="F258" s="113"/>
      <c r="AH258" s="77"/>
    </row>
    <row r="259" spans="1:34" x14ac:dyDescent="0.2">
      <c r="A259" s="77"/>
      <c r="B259" s="81"/>
      <c r="C259" s="68"/>
      <c r="D259" s="111"/>
      <c r="E259" s="113"/>
      <c r="F259" s="113"/>
      <c r="AH259" s="77"/>
    </row>
    <row r="260" spans="1:34" x14ac:dyDescent="0.2">
      <c r="A260" s="77"/>
      <c r="B260" s="81"/>
      <c r="C260" s="68"/>
      <c r="D260" s="111"/>
      <c r="E260" s="113"/>
      <c r="F260" s="113"/>
      <c r="AH260" s="77"/>
    </row>
    <row r="261" spans="1:34" x14ac:dyDescent="0.2">
      <c r="A261" s="77"/>
      <c r="B261" s="81"/>
      <c r="C261" s="68"/>
      <c r="D261" s="111"/>
      <c r="E261" s="113"/>
      <c r="F261" s="113"/>
      <c r="AH261" s="77"/>
    </row>
    <row r="262" spans="1:34" x14ac:dyDescent="0.2">
      <c r="A262" s="77"/>
      <c r="B262" s="81"/>
      <c r="C262" s="68"/>
      <c r="D262" s="111"/>
      <c r="E262" s="113"/>
      <c r="F262" s="113"/>
      <c r="AH262" s="77"/>
    </row>
    <row r="263" spans="1:34" x14ac:dyDescent="0.2">
      <c r="A263" s="77"/>
      <c r="B263" s="81"/>
      <c r="C263" s="68"/>
      <c r="D263" s="111"/>
      <c r="E263" s="113"/>
      <c r="F263" s="113"/>
      <c r="AH263" s="77"/>
    </row>
    <row r="264" spans="1:34" x14ac:dyDescent="0.2">
      <c r="A264" s="77"/>
      <c r="B264" s="81"/>
      <c r="C264" s="68"/>
      <c r="D264" s="111"/>
      <c r="E264" s="113"/>
      <c r="F264" s="113"/>
      <c r="AH264" s="77"/>
    </row>
    <row r="265" spans="1:34" x14ac:dyDescent="0.2">
      <c r="A265" s="77"/>
      <c r="B265" s="81"/>
      <c r="C265" s="68"/>
      <c r="D265" s="111"/>
      <c r="E265" s="113"/>
      <c r="F265" s="113"/>
      <c r="AH265" s="77"/>
    </row>
    <row r="266" spans="1:34" x14ac:dyDescent="0.2">
      <c r="A266" s="77"/>
      <c r="B266" s="81"/>
      <c r="C266" s="68"/>
      <c r="D266" s="111"/>
      <c r="E266" s="113"/>
      <c r="F266" s="113"/>
      <c r="AH266" s="77"/>
    </row>
    <row r="267" spans="1:34" x14ac:dyDescent="0.2">
      <c r="A267" s="77"/>
      <c r="B267" s="81"/>
      <c r="C267" s="68"/>
      <c r="D267" s="111"/>
      <c r="E267" s="113"/>
      <c r="F267" s="113"/>
      <c r="AH267" s="77"/>
    </row>
    <row r="268" spans="1:34" x14ac:dyDescent="0.2">
      <c r="A268" s="77"/>
      <c r="B268" s="81"/>
      <c r="C268" s="68"/>
      <c r="D268" s="111"/>
      <c r="E268" s="113"/>
      <c r="F268" s="113"/>
      <c r="AH268" s="77"/>
    </row>
    <row r="269" spans="1:34" x14ac:dyDescent="0.2">
      <c r="A269" s="77"/>
      <c r="B269" s="81"/>
      <c r="C269" s="68"/>
      <c r="D269" s="111"/>
      <c r="E269" s="113"/>
      <c r="F269" s="113"/>
      <c r="AH269" s="77"/>
    </row>
    <row r="270" spans="1:34" x14ac:dyDescent="0.2">
      <c r="A270" s="77"/>
      <c r="B270" s="81"/>
      <c r="C270" s="68"/>
      <c r="D270" s="111"/>
      <c r="E270" s="113"/>
      <c r="F270" s="113"/>
      <c r="AH270" s="77"/>
    </row>
    <row r="271" spans="1:34" x14ac:dyDescent="0.2">
      <c r="A271" s="77"/>
      <c r="B271" s="81"/>
      <c r="C271" s="68"/>
      <c r="D271" s="111"/>
      <c r="E271" s="113"/>
      <c r="F271" s="113"/>
      <c r="AH271" s="77"/>
    </row>
    <row r="272" spans="1:34" x14ac:dyDescent="0.2">
      <c r="A272" s="77"/>
      <c r="B272" s="81"/>
      <c r="C272" s="68"/>
      <c r="D272" s="111"/>
      <c r="E272" s="113"/>
      <c r="F272" s="113"/>
      <c r="AH272" s="77"/>
    </row>
    <row r="273" spans="1:34" x14ac:dyDescent="0.2">
      <c r="A273" s="77"/>
      <c r="B273" s="81"/>
      <c r="C273" s="68"/>
      <c r="D273" s="111"/>
      <c r="E273" s="113"/>
      <c r="F273" s="113"/>
      <c r="AH273" s="77"/>
    </row>
    <row r="274" spans="1:34" x14ac:dyDescent="0.2">
      <c r="A274" s="77"/>
      <c r="B274" s="81"/>
      <c r="C274" s="68"/>
      <c r="D274" s="111"/>
      <c r="E274" s="113"/>
      <c r="F274" s="113"/>
      <c r="AH274" s="77"/>
    </row>
    <row r="275" spans="1:34" x14ac:dyDescent="0.2">
      <c r="A275" s="77"/>
      <c r="B275" s="81"/>
      <c r="C275" s="68"/>
      <c r="D275" s="111"/>
      <c r="E275" s="113"/>
      <c r="F275" s="113"/>
      <c r="AH275" s="77"/>
    </row>
    <row r="276" spans="1:34" x14ac:dyDescent="0.2">
      <c r="A276" s="77"/>
      <c r="B276" s="81"/>
      <c r="C276" s="68"/>
      <c r="D276" s="111"/>
      <c r="E276" s="113"/>
      <c r="F276" s="113"/>
      <c r="AH276" s="77"/>
    </row>
    <row r="277" spans="1:34" x14ac:dyDescent="0.2">
      <c r="A277" s="77"/>
      <c r="B277" s="81"/>
      <c r="C277" s="68"/>
      <c r="D277" s="111"/>
      <c r="E277" s="113"/>
      <c r="F277" s="113"/>
      <c r="AH277" s="77"/>
    </row>
    <row r="278" spans="1:34" x14ac:dyDescent="0.2">
      <c r="A278" s="77"/>
      <c r="B278" s="81"/>
      <c r="C278" s="68"/>
      <c r="D278" s="111"/>
      <c r="E278" s="113"/>
      <c r="F278" s="113"/>
      <c r="AH278" s="77"/>
    </row>
    <row r="279" spans="1:34" x14ac:dyDescent="0.2">
      <c r="A279" s="77"/>
      <c r="B279" s="81"/>
      <c r="C279" s="68"/>
      <c r="D279" s="111"/>
      <c r="E279" s="113"/>
      <c r="F279" s="113"/>
      <c r="AH279" s="77"/>
    </row>
    <row r="280" spans="1:34" x14ac:dyDescent="0.2">
      <c r="A280" s="77"/>
      <c r="B280" s="81"/>
      <c r="C280" s="68"/>
      <c r="D280" s="111"/>
      <c r="E280" s="113"/>
      <c r="F280" s="113"/>
      <c r="AH280" s="77"/>
    </row>
    <row r="281" spans="1:34" x14ac:dyDescent="0.2">
      <c r="A281" s="77"/>
      <c r="B281" s="81"/>
      <c r="C281" s="68"/>
      <c r="D281" s="111"/>
      <c r="E281" s="113"/>
      <c r="F281" s="113"/>
      <c r="AH281" s="77"/>
    </row>
    <row r="282" spans="1:34" x14ac:dyDescent="0.2">
      <c r="A282" s="77"/>
      <c r="B282" s="81"/>
      <c r="C282" s="68"/>
      <c r="D282" s="111"/>
      <c r="E282" s="113"/>
      <c r="F282" s="113"/>
      <c r="AH282" s="77"/>
    </row>
    <row r="283" spans="1:34" x14ac:dyDescent="0.2">
      <c r="A283" s="77"/>
      <c r="B283" s="81"/>
      <c r="C283" s="68"/>
      <c r="D283" s="111"/>
      <c r="E283" s="113"/>
      <c r="F283" s="113"/>
      <c r="AH283" s="77"/>
    </row>
    <row r="284" spans="1:34" x14ac:dyDescent="0.2">
      <c r="A284" s="77"/>
      <c r="B284" s="81"/>
      <c r="C284" s="68"/>
      <c r="D284" s="111"/>
      <c r="E284" s="113"/>
      <c r="F284" s="113"/>
      <c r="AH284" s="77"/>
    </row>
    <row r="285" spans="1:34" x14ac:dyDescent="0.2">
      <c r="A285" s="77"/>
      <c r="B285" s="81"/>
      <c r="C285" s="68"/>
      <c r="D285" s="111"/>
      <c r="E285" s="113"/>
      <c r="F285" s="113"/>
      <c r="AH285" s="77"/>
    </row>
    <row r="286" spans="1:34" x14ac:dyDescent="0.2">
      <c r="A286" s="77"/>
      <c r="B286" s="81"/>
      <c r="C286" s="68"/>
      <c r="D286" s="111"/>
      <c r="E286" s="113"/>
      <c r="F286" s="113"/>
      <c r="AH286" s="77"/>
    </row>
    <row r="287" spans="1:34" x14ac:dyDescent="0.2">
      <c r="A287" s="77"/>
      <c r="B287" s="81"/>
      <c r="C287" s="68"/>
      <c r="D287" s="111"/>
      <c r="E287" s="113"/>
      <c r="F287" s="113"/>
      <c r="AH287" s="77"/>
    </row>
    <row r="288" spans="1:34" x14ac:dyDescent="0.2">
      <c r="A288" s="77"/>
      <c r="B288" s="81"/>
      <c r="C288" s="68"/>
      <c r="D288" s="111"/>
      <c r="E288" s="113"/>
      <c r="F288" s="113"/>
      <c r="AH288" s="77"/>
    </row>
    <row r="289" spans="1:34" x14ac:dyDescent="0.2">
      <c r="A289" s="77"/>
      <c r="B289" s="81"/>
      <c r="C289" s="68"/>
      <c r="D289" s="111"/>
      <c r="E289" s="113"/>
      <c r="F289" s="113"/>
      <c r="AH289" s="77"/>
    </row>
    <row r="290" spans="1:34" x14ac:dyDescent="0.2">
      <c r="A290" s="77"/>
      <c r="B290" s="81"/>
      <c r="C290" s="68"/>
      <c r="D290" s="111"/>
      <c r="E290" s="113"/>
      <c r="F290" s="113"/>
      <c r="AH290" s="77"/>
    </row>
    <row r="291" spans="1:34" x14ac:dyDescent="0.2">
      <c r="A291" s="77"/>
      <c r="B291" s="81"/>
      <c r="C291" s="68"/>
      <c r="D291" s="111"/>
      <c r="E291" s="113"/>
      <c r="F291" s="113"/>
      <c r="AH291" s="77"/>
    </row>
    <row r="292" spans="1:34" x14ac:dyDescent="0.2">
      <c r="A292" s="77"/>
      <c r="B292" s="81"/>
      <c r="C292" s="68"/>
      <c r="D292" s="111"/>
      <c r="E292" s="113"/>
      <c r="F292" s="113"/>
      <c r="AH292" s="77"/>
    </row>
    <row r="293" spans="1:34" x14ac:dyDescent="0.2">
      <c r="A293" s="77"/>
      <c r="B293" s="81"/>
      <c r="C293" s="68"/>
      <c r="D293" s="111"/>
      <c r="E293" s="113"/>
      <c r="F293" s="113"/>
      <c r="AH293" s="77"/>
    </row>
    <row r="294" spans="1:34" x14ac:dyDescent="0.2">
      <c r="A294" s="77"/>
      <c r="B294" s="81"/>
      <c r="C294" s="68"/>
      <c r="D294" s="111"/>
      <c r="E294" s="113"/>
      <c r="F294" s="113"/>
      <c r="AH294" s="77"/>
    </row>
    <row r="295" spans="1:34" x14ac:dyDescent="0.2">
      <c r="A295" s="77"/>
      <c r="B295" s="81"/>
      <c r="C295" s="68"/>
      <c r="D295" s="111"/>
      <c r="E295" s="113"/>
      <c r="F295" s="113"/>
      <c r="AH295" s="77"/>
    </row>
    <row r="296" spans="1:34" x14ac:dyDescent="0.2">
      <c r="A296" s="77"/>
      <c r="B296" s="81"/>
      <c r="C296" s="68"/>
      <c r="D296" s="111"/>
      <c r="E296" s="113"/>
      <c r="F296" s="113"/>
      <c r="AH296" s="77"/>
    </row>
    <row r="297" spans="1:34" x14ac:dyDescent="0.2">
      <c r="A297" s="77"/>
      <c r="B297" s="81"/>
      <c r="C297" s="68"/>
      <c r="D297" s="111"/>
      <c r="E297" s="113"/>
      <c r="F297" s="113"/>
      <c r="AH297" s="77"/>
    </row>
    <row r="298" spans="1:34" x14ac:dyDescent="0.2">
      <c r="A298" s="77"/>
      <c r="B298" s="81"/>
      <c r="C298" s="68"/>
      <c r="D298" s="111"/>
      <c r="E298" s="113"/>
      <c r="F298" s="113"/>
      <c r="AH298" s="77"/>
    </row>
    <row r="299" spans="1:34" x14ac:dyDescent="0.2">
      <c r="A299" s="77"/>
      <c r="B299" s="81"/>
      <c r="C299" s="68"/>
      <c r="D299" s="111"/>
      <c r="E299" s="113"/>
      <c r="F299" s="113"/>
      <c r="AH299" s="77"/>
    </row>
    <row r="300" spans="1:34" x14ac:dyDescent="0.2">
      <c r="A300" s="77"/>
      <c r="B300" s="81"/>
      <c r="C300" s="68"/>
      <c r="D300" s="111"/>
      <c r="E300" s="113"/>
      <c r="F300" s="113"/>
      <c r="AH300" s="77"/>
    </row>
    <row r="301" spans="1:34" x14ac:dyDescent="0.2">
      <c r="A301" s="77"/>
      <c r="B301" s="81"/>
      <c r="C301" s="68"/>
      <c r="D301" s="111"/>
      <c r="E301" s="113"/>
      <c r="F301" s="113"/>
      <c r="AH301" s="77"/>
    </row>
    <row r="302" spans="1:34" x14ac:dyDescent="0.2">
      <c r="A302" s="77"/>
      <c r="B302" s="81"/>
      <c r="C302" s="68"/>
      <c r="D302" s="111"/>
      <c r="E302" s="113"/>
      <c r="F302" s="113"/>
      <c r="AH302" s="77"/>
    </row>
    <row r="303" spans="1:34" x14ac:dyDescent="0.2">
      <c r="A303" s="77"/>
      <c r="B303" s="81"/>
      <c r="C303" s="68"/>
      <c r="D303" s="111"/>
      <c r="E303" s="113"/>
      <c r="F303" s="113"/>
      <c r="AH303" s="77"/>
    </row>
    <row r="304" spans="1:34" x14ac:dyDescent="0.2">
      <c r="A304" s="77"/>
      <c r="B304" s="81"/>
      <c r="C304" s="68"/>
      <c r="D304" s="111"/>
      <c r="E304" s="113"/>
      <c r="F304" s="113"/>
      <c r="AH304" s="77"/>
    </row>
    <row r="305" spans="1:34" x14ac:dyDescent="0.2">
      <c r="A305" s="77"/>
      <c r="B305" s="81"/>
      <c r="C305" s="68"/>
      <c r="D305" s="111"/>
      <c r="E305" s="113"/>
      <c r="F305" s="113"/>
      <c r="AH305" s="77"/>
    </row>
    <row r="306" spans="1:34" x14ac:dyDescent="0.2">
      <c r="A306" s="77"/>
      <c r="B306" s="81"/>
      <c r="C306" s="68"/>
      <c r="D306" s="111"/>
      <c r="E306" s="113"/>
      <c r="F306" s="113"/>
      <c r="AH306" s="77"/>
    </row>
    <row r="307" spans="1:34" x14ac:dyDescent="0.2">
      <c r="A307" s="77"/>
      <c r="B307" s="81"/>
      <c r="C307" s="68"/>
      <c r="D307" s="111"/>
      <c r="E307" s="113"/>
      <c r="F307" s="113"/>
      <c r="AH307" s="77"/>
    </row>
    <row r="308" spans="1:34" x14ac:dyDescent="0.2">
      <c r="A308" s="77"/>
      <c r="B308" s="81"/>
      <c r="C308" s="68"/>
      <c r="D308" s="111"/>
      <c r="E308" s="113"/>
      <c r="F308" s="113"/>
      <c r="AH308" s="77"/>
    </row>
    <row r="309" spans="1:34" x14ac:dyDescent="0.2">
      <c r="A309" s="77"/>
      <c r="B309" s="81"/>
      <c r="C309" s="68"/>
      <c r="D309" s="111"/>
      <c r="E309" s="113"/>
      <c r="F309" s="113"/>
      <c r="AH309" s="77"/>
    </row>
    <row r="310" spans="1:34" x14ac:dyDescent="0.2">
      <c r="A310" s="77"/>
      <c r="B310" s="81"/>
      <c r="C310" s="68"/>
      <c r="D310" s="111"/>
      <c r="E310" s="113"/>
      <c r="F310" s="113"/>
      <c r="AH310" s="77"/>
    </row>
    <row r="311" spans="1:34" x14ac:dyDescent="0.2">
      <c r="A311" s="77"/>
      <c r="B311" s="81"/>
      <c r="C311" s="68"/>
      <c r="D311" s="111"/>
      <c r="E311" s="113"/>
      <c r="F311" s="113"/>
      <c r="AH311" s="77"/>
    </row>
    <row r="312" spans="1:34" x14ac:dyDescent="0.2">
      <c r="A312" s="77"/>
      <c r="B312" s="81"/>
      <c r="C312" s="68"/>
      <c r="D312" s="111"/>
      <c r="E312" s="113"/>
      <c r="F312" s="113"/>
      <c r="AH312" s="77"/>
    </row>
    <row r="313" spans="1:34" x14ac:dyDescent="0.2">
      <c r="A313" s="77"/>
      <c r="B313" s="81"/>
      <c r="C313" s="68"/>
      <c r="D313" s="111"/>
      <c r="E313" s="113"/>
      <c r="F313" s="113"/>
      <c r="AH313" s="77"/>
    </row>
    <row r="314" spans="1:34" x14ac:dyDescent="0.2">
      <c r="A314" s="77"/>
      <c r="B314" s="81"/>
      <c r="C314" s="68"/>
      <c r="D314" s="111"/>
      <c r="E314" s="113"/>
      <c r="F314" s="113"/>
      <c r="AH314" s="77"/>
    </row>
    <row r="315" spans="1:34" x14ac:dyDescent="0.2">
      <c r="A315" s="77"/>
      <c r="B315" s="81"/>
      <c r="C315" s="68"/>
      <c r="D315" s="111"/>
      <c r="E315" s="113"/>
      <c r="F315" s="113"/>
      <c r="AH315" s="77"/>
    </row>
    <row r="316" spans="1:34" x14ac:dyDescent="0.2">
      <c r="A316" s="77"/>
      <c r="B316" s="81"/>
      <c r="C316" s="68"/>
      <c r="D316" s="111"/>
      <c r="E316" s="113"/>
      <c r="F316" s="113"/>
      <c r="AH316" s="77"/>
    </row>
    <row r="317" spans="1:34" x14ac:dyDescent="0.2">
      <c r="A317" s="77"/>
      <c r="B317" s="81"/>
      <c r="C317" s="68"/>
      <c r="D317" s="111"/>
      <c r="E317" s="113"/>
      <c r="F317" s="113"/>
      <c r="AH317" s="77"/>
    </row>
    <row r="318" spans="1:34" x14ac:dyDescent="0.2">
      <c r="A318" s="77"/>
      <c r="B318" s="81"/>
      <c r="C318" s="68"/>
      <c r="D318" s="111"/>
      <c r="E318" s="113"/>
      <c r="F318" s="113"/>
      <c r="AH318" s="77"/>
    </row>
    <row r="319" spans="1:34" x14ac:dyDescent="0.2">
      <c r="A319" s="77"/>
      <c r="B319" s="81"/>
      <c r="C319" s="68"/>
      <c r="D319" s="111"/>
      <c r="E319" s="113"/>
      <c r="F319" s="113"/>
      <c r="AH319" s="77"/>
    </row>
    <row r="320" spans="1:34" x14ac:dyDescent="0.2">
      <c r="A320" s="77"/>
      <c r="B320" s="81"/>
      <c r="C320" s="68"/>
      <c r="D320" s="111"/>
      <c r="E320" s="113"/>
      <c r="F320" s="113"/>
      <c r="AH320" s="77"/>
    </row>
    <row r="321" spans="1:34" x14ac:dyDescent="0.2">
      <c r="A321" s="77"/>
      <c r="B321" s="81"/>
      <c r="C321" s="68"/>
      <c r="D321" s="111"/>
      <c r="E321" s="113"/>
      <c r="F321" s="113"/>
      <c r="AH321" s="77"/>
    </row>
    <row r="322" spans="1:34" x14ac:dyDescent="0.2">
      <c r="A322" s="77"/>
      <c r="B322" s="81"/>
      <c r="C322" s="68"/>
      <c r="D322" s="111"/>
      <c r="E322" s="113"/>
      <c r="F322" s="113"/>
      <c r="AH322" s="77"/>
    </row>
    <row r="323" spans="1:34" x14ac:dyDescent="0.2">
      <c r="A323" s="77"/>
      <c r="B323" s="81"/>
      <c r="C323" s="68"/>
      <c r="D323" s="111"/>
      <c r="E323" s="113"/>
      <c r="F323" s="113"/>
      <c r="AH323" s="77"/>
    </row>
    <row r="324" spans="1:34" x14ac:dyDescent="0.2">
      <c r="A324" s="77"/>
      <c r="B324" s="81"/>
      <c r="C324" s="68"/>
      <c r="D324" s="111"/>
      <c r="E324" s="113"/>
      <c r="F324" s="113"/>
      <c r="AH324" s="77"/>
    </row>
    <row r="325" spans="1:34" x14ac:dyDescent="0.2">
      <c r="A325" s="77"/>
      <c r="B325" s="81"/>
      <c r="C325" s="68"/>
      <c r="D325" s="111"/>
      <c r="E325" s="113"/>
      <c r="F325" s="113"/>
      <c r="AH325" s="77"/>
    </row>
    <row r="326" spans="1:34" x14ac:dyDescent="0.2">
      <c r="A326" s="77"/>
      <c r="B326" s="81"/>
      <c r="C326" s="68"/>
      <c r="D326" s="111"/>
      <c r="E326" s="113"/>
      <c r="F326" s="113"/>
      <c r="AH326" s="77"/>
    </row>
    <row r="327" spans="1:34" x14ac:dyDescent="0.2">
      <c r="A327" s="77"/>
      <c r="B327" s="81"/>
      <c r="C327" s="68"/>
      <c r="D327" s="111"/>
      <c r="E327" s="113"/>
      <c r="F327" s="113"/>
      <c r="AH327" s="77"/>
    </row>
    <row r="328" spans="1:34" x14ac:dyDescent="0.2">
      <c r="A328" s="77"/>
      <c r="B328" s="81"/>
      <c r="C328" s="68"/>
      <c r="D328" s="111"/>
      <c r="E328" s="113"/>
      <c r="F328" s="113"/>
      <c r="AH328" s="77"/>
    </row>
    <row r="329" spans="1:34" x14ac:dyDescent="0.2">
      <c r="A329" s="77"/>
      <c r="B329" s="81"/>
      <c r="C329" s="68"/>
      <c r="D329" s="111"/>
      <c r="E329" s="113"/>
      <c r="F329" s="113"/>
      <c r="AH329" s="77"/>
    </row>
    <row r="330" spans="1:34" x14ac:dyDescent="0.2">
      <c r="A330" s="77"/>
      <c r="B330" s="81"/>
      <c r="C330" s="68"/>
      <c r="D330" s="111"/>
      <c r="E330" s="113"/>
      <c r="F330" s="113"/>
      <c r="AH330" s="77"/>
    </row>
    <row r="331" spans="1:34" x14ac:dyDescent="0.2">
      <c r="A331" s="77"/>
      <c r="B331" s="81"/>
      <c r="C331" s="68"/>
      <c r="D331" s="111"/>
      <c r="E331" s="113"/>
      <c r="F331" s="113"/>
      <c r="AH331" s="77"/>
    </row>
    <row r="332" spans="1:34" x14ac:dyDescent="0.2">
      <c r="A332" s="77"/>
      <c r="B332" s="81"/>
      <c r="C332" s="68"/>
      <c r="D332" s="111"/>
      <c r="E332" s="113"/>
      <c r="F332" s="113"/>
      <c r="AH332" s="77"/>
    </row>
    <row r="333" spans="1:34" x14ac:dyDescent="0.2">
      <c r="A333" s="77"/>
      <c r="B333" s="81"/>
      <c r="C333" s="68"/>
      <c r="D333" s="111"/>
      <c r="E333" s="113"/>
      <c r="F333" s="113"/>
      <c r="AH333" s="77"/>
    </row>
    <row r="334" spans="1:34" x14ac:dyDescent="0.2">
      <c r="A334" s="77"/>
      <c r="B334" s="81"/>
      <c r="C334" s="68"/>
      <c r="D334" s="111"/>
      <c r="E334" s="113"/>
      <c r="F334" s="113"/>
      <c r="AH334" s="77"/>
    </row>
    <row r="335" spans="1:34" x14ac:dyDescent="0.2">
      <c r="A335" s="77"/>
      <c r="B335" s="81"/>
      <c r="C335" s="68"/>
      <c r="D335" s="111"/>
      <c r="E335" s="113"/>
      <c r="F335" s="113"/>
      <c r="AH335" s="77"/>
    </row>
    <row r="336" spans="1:34" x14ac:dyDescent="0.2">
      <c r="A336" s="77"/>
      <c r="B336" s="81"/>
      <c r="C336" s="68"/>
      <c r="D336" s="111"/>
      <c r="E336" s="113"/>
      <c r="F336" s="113"/>
      <c r="AH336" s="77"/>
    </row>
    <row r="337" spans="1:34" x14ac:dyDescent="0.2">
      <c r="A337" s="77"/>
      <c r="B337" s="81"/>
      <c r="C337" s="68"/>
      <c r="D337" s="111"/>
      <c r="E337" s="113"/>
      <c r="F337" s="113"/>
      <c r="AH337" s="77"/>
    </row>
    <row r="338" spans="1:34" x14ac:dyDescent="0.2">
      <c r="A338" s="77"/>
      <c r="B338" s="81"/>
      <c r="C338" s="68"/>
      <c r="D338" s="111"/>
      <c r="E338" s="113"/>
      <c r="F338" s="113"/>
      <c r="AH338" s="77"/>
    </row>
    <row r="339" spans="1:34" x14ac:dyDescent="0.2">
      <c r="A339" s="77"/>
      <c r="B339" s="81"/>
      <c r="C339" s="68"/>
      <c r="D339" s="111"/>
      <c r="E339" s="113"/>
      <c r="F339" s="113"/>
      <c r="AH339" s="77"/>
    </row>
    <row r="340" spans="1:34" x14ac:dyDescent="0.2">
      <c r="A340" s="77"/>
      <c r="B340" s="81"/>
      <c r="C340" s="68"/>
      <c r="D340" s="111"/>
      <c r="E340" s="113"/>
      <c r="F340" s="113"/>
      <c r="AH340" s="77"/>
    </row>
    <row r="341" spans="1:34" x14ac:dyDescent="0.2">
      <c r="A341" s="77"/>
      <c r="B341" s="81"/>
      <c r="C341" s="68"/>
      <c r="D341" s="111"/>
      <c r="E341" s="113"/>
      <c r="F341" s="113"/>
      <c r="AH341" s="77"/>
    </row>
    <row r="342" spans="1:34" x14ac:dyDescent="0.2">
      <c r="A342" s="77"/>
      <c r="B342" s="81"/>
      <c r="C342" s="68"/>
      <c r="D342" s="111"/>
      <c r="E342" s="113"/>
      <c r="F342" s="113"/>
      <c r="AH342" s="77"/>
    </row>
    <row r="343" spans="1:34" x14ac:dyDescent="0.2">
      <c r="A343" s="77"/>
      <c r="B343" s="81"/>
      <c r="C343" s="68"/>
      <c r="D343" s="111"/>
      <c r="E343" s="113"/>
      <c r="F343" s="113"/>
      <c r="AH343" s="77"/>
    </row>
  </sheetData>
  <pageMargins left="1.1023622047244095" right="0.51181102362204722" top="0.78740157480314965" bottom="0.78740157480314965" header="0.31496062992125984" footer="0.31496062992125984"/>
  <pageSetup paperSize="9" scale="93" fitToHeight="0" orientation="portrait" r:id="rId1"/>
  <headerFooter>
    <oddFooter>Stránka &amp;P</oddFooter>
  </headerFooter>
  <rowBreaks count="1" manualBreakCount="1">
    <brk id="50" min="1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20"/>
  <sheetViews>
    <sheetView showRowColHeaders="0" view="pageBreakPreview" zoomScale="70" zoomScaleNormal="85" zoomScaleSheetLayoutView="70" workbookViewId="0">
      <selection activeCell="B7" sqref="B7"/>
    </sheetView>
  </sheetViews>
  <sheetFormatPr defaultRowHeight="12" x14ac:dyDescent="0.2"/>
  <cols>
    <col min="1" max="1" width="7.7109375" style="7" customWidth="1"/>
    <col min="2" max="2" width="47.5703125" style="6" customWidth="1"/>
    <col min="3" max="3" width="7" style="30" customWidth="1"/>
    <col min="4" max="4" width="9" style="31" customWidth="1"/>
    <col min="5" max="5" width="10.5703125" style="36" bestFit="1" customWidth="1"/>
    <col min="6" max="6" width="10.7109375" style="36" customWidth="1"/>
    <col min="7" max="7" width="29.7109375" style="7" customWidth="1"/>
    <col min="8" max="256" width="9.140625" style="7"/>
    <col min="257" max="257" width="7.7109375" style="7" customWidth="1"/>
    <col min="258" max="258" width="45.5703125" style="7" customWidth="1"/>
    <col min="259" max="259" width="7" style="7" bestFit="1" customWidth="1"/>
    <col min="260" max="260" width="9" style="7" bestFit="1" customWidth="1"/>
    <col min="261" max="261" width="10.5703125" style="7" bestFit="1" customWidth="1"/>
    <col min="262" max="262" width="10.7109375" style="7" customWidth="1"/>
    <col min="263" max="512" width="9.140625" style="7"/>
    <col min="513" max="513" width="7.7109375" style="7" customWidth="1"/>
    <col min="514" max="514" width="45.5703125" style="7" customWidth="1"/>
    <col min="515" max="515" width="7" style="7" bestFit="1" customWidth="1"/>
    <col min="516" max="516" width="9" style="7" bestFit="1" customWidth="1"/>
    <col min="517" max="517" width="10.5703125" style="7" bestFit="1" customWidth="1"/>
    <col min="518" max="518" width="10.7109375" style="7" customWidth="1"/>
    <col min="519" max="768" width="9.140625" style="7"/>
    <col min="769" max="769" width="7.7109375" style="7" customWidth="1"/>
    <col min="770" max="770" width="45.5703125" style="7" customWidth="1"/>
    <col min="771" max="771" width="7" style="7" bestFit="1" customWidth="1"/>
    <col min="772" max="772" width="9" style="7" bestFit="1" customWidth="1"/>
    <col min="773" max="773" width="10.5703125" style="7" bestFit="1" customWidth="1"/>
    <col min="774" max="774" width="10.7109375" style="7" customWidth="1"/>
    <col min="775" max="1024" width="9.140625" style="7"/>
    <col min="1025" max="1025" width="7.7109375" style="7" customWidth="1"/>
    <col min="1026" max="1026" width="45.5703125" style="7" customWidth="1"/>
    <col min="1027" max="1027" width="7" style="7" bestFit="1" customWidth="1"/>
    <col min="1028" max="1028" width="9" style="7" bestFit="1" customWidth="1"/>
    <col min="1029" max="1029" width="10.5703125" style="7" bestFit="1" customWidth="1"/>
    <col min="1030" max="1030" width="10.7109375" style="7" customWidth="1"/>
    <col min="1031" max="1280" width="9.140625" style="7"/>
    <col min="1281" max="1281" width="7.7109375" style="7" customWidth="1"/>
    <col min="1282" max="1282" width="45.5703125" style="7" customWidth="1"/>
    <col min="1283" max="1283" width="7" style="7" bestFit="1" customWidth="1"/>
    <col min="1284" max="1284" width="9" style="7" bestFit="1" customWidth="1"/>
    <col min="1285" max="1285" width="10.5703125" style="7" bestFit="1" customWidth="1"/>
    <col min="1286" max="1286" width="10.7109375" style="7" customWidth="1"/>
    <col min="1287" max="1536" width="9.140625" style="7"/>
    <col min="1537" max="1537" width="7.7109375" style="7" customWidth="1"/>
    <col min="1538" max="1538" width="45.5703125" style="7" customWidth="1"/>
    <col min="1539" max="1539" width="7" style="7" bestFit="1" customWidth="1"/>
    <col min="1540" max="1540" width="9" style="7" bestFit="1" customWidth="1"/>
    <col min="1541" max="1541" width="10.5703125" style="7" bestFit="1" customWidth="1"/>
    <col min="1542" max="1542" width="10.7109375" style="7" customWidth="1"/>
    <col min="1543" max="1792" width="9.140625" style="7"/>
    <col min="1793" max="1793" width="7.7109375" style="7" customWidth="1"/>
    <col min="1794" max="1794" width="45.5703125" style="7" customWidth="1"/>
    <col min="1795" max="1795" width="7" style="7" bestFit="1" customWidth="1"/>
    <col min="1796" max="1796" width="9" style="7" bestFit="1" customWidth="1"/>
    <col min="1797" max="1797" width="10.5703125" style="7" bestFit="1" customWidth="1"/>
    <col min="1798" max="1798" width="10.7109375" style="7" customWidth="1"/>
    <col min="1799" max="2048" width="9.140625" style="7"/>
    <col min="2049" max="2049" width="7.7109375" style="7" customWidth="1"/>
    <col min="2050" max="2050" width="45.5703125" style="7" customWidth="1"/>
    <col min="2051" max="2051" width="7" style="7" bestFit="1" customWidth="1"/>
    <col min="2052" max="2052" width="9" style="7" bestFit="1" customWidth="1"/>
    <col min="2053" max="2053" width="10.5703125" style="7" bestFit="1" customWidth="1"/>
    <col min="2054" max="2054" width="10.7109375" style="7" customWidth="1"/>
    <col min="2055" max="2304" width="9.140625" style="7"/>
    <col min="2305" max="2305" width="7.7109375" style="7" customWidth="1"/>
    <col min="2306" max="2306" width="45.5703125" style="7" customWidth="1"/>
    <col min="2307" max="2307" width="7" style="7" bestFit="1" customWidth="1"/>
    <col min="2308" max="2308" width="9" style="7" bestFit="1" customWidth="1"/>
    <col min="2309" max="2309" width="10.5703125" style="7" bestFit="1" customWidth="1"/>
    <col min="2310" max="2310" width="10.7109375" style="7" customWidth="1"/>
    <col min="2311" max="2560" width="9.140625" style="7"/>
    <col min="2561" max="2561" width="7.7109375" style="7" customWidth="1"/>
    <col min="2562" max="2562" width="45.5703125" style="7" customWidth="1"/>
    <col min="2563" max="2563" width="7" style="7" bestFit="1" customWidth="1"/>
    <col min="2564" max="2564" width="9" style="7" bestFit="1" customWidth="1"/>
    <col min="2565" max="2565" width="10.5703125" style="7" bestFit="1" customWidth="1"/>
    <col min="2566" max="2566" width="10.7109375" style="7" customWidth="1"/>
    <col min="2567" max="2816" width="9.140625" style="7"/>
    <col min="2817" max="2817" width="7.7109375" style="7" customWidth="1"/>
    <col min="2818" max="2818" width="45.5703125" style="7" customWidth="1"/>
    <col min="2819" max="2819" width="7" style="7" bestFit="1" customWidth="1"/>
    <col min="2820" max="2820" width="9" style="7" bestFit="1" customWidth="1"/>
    <col min="2821" max="2821" width="10.5703125" style="7" bestFit="1" customWidth="1"/>
    <col min="2822" max="2822" width="10.7109375" style="7" customWidth="1"/>
    <col min="2823" max="3072" width="9.140625" style="7"/>
    <col min="3073" max="3073" width="7.7109375" style="7" customWidth="1"/>
    <col min="3074" max="3074" width="45.5703125" style="7" customWidth="1"/>
    <col min="3075" max="3075" width="7" style="7" bestFit="1" customWidth="1"/>
    <col min="3076" max="3076" width="9" style="7" bestFit="1" customWidth="1"/>
    <col min="3077" max="3077" width="10.5703125" style="7" bestFit="1" customWidth="1"/>
    <col min="3078" max="3078" width="10.7109375" style="7" customWidth="1"/>
    <col min="3079" max="3328" width="9.140625" style="7"/>
    <col min="3329" max="3329" width="7.7109375" style="7" customWidth="1"/>
    <col min="3330" max="3330" width="45.5703125" style="7" customWidth="1"/>
    <col min="3331" max="3331" width="7" style="7" bestFit="1" customWidth="1"/>
    <col min="3332" max="3332" width="9" style="7" bestFit="1" customWidth="1"/>
    <col min="3333" max="3333" width="10.5703125" style="7" bestFit="1" customWidth="1"/>
    <col min="3334" max="3334" width="10.7109375" style="7" customWidth="1"/>
    <col min="3335" max="3584" width="9.140625" style="7"/>
    <col min="3585" max="3585" width="7.7109375" style="7" customWidth="1"/>
    <col min="3586" max="3586" width="45.5703125" style="7" customWidth="1"/>
    <col min="3587" max="3587" width="7" style="7" bestFit="1" customWidth="1"/>
    <col min="3588" max="3588" width="9" style="7" bestFit="1" customWidth="1"/>
    <col min="3589" max="3589" width="10.5703125" style="7" bestFit="1" customWidth="1"/>
    <col min="3590" max="3590" width="10.7109375" style="7" customWidth="1"/>
    <col min="3591" max="3840" width="9.140625" style="7"/>
    <col min="3841" max="3841" width="7.7109375" style="7" customWidth="1"/>
    <col min="3842" max="3842" width="45.5703125" style="7" customWidth="1"/>
    <col min="3843" max="3843" width="7" style="7" bestFit="1" customWidth="1"/>
    <col min="3844" max="3844" width="9" style="7" bestFit="1" customWidth="1"/>
    <col min="3845" max="3845" width="10.5703125" style="7" bestFit="1" customWidth="1"/>
    <col min="3846" max="3846" width="10.7109375" style="7" customWidth="1"/>
    <col min="3847" max="4096" width="9.140625" style="7"/>
    <col min="4097" max="4097" width="7.7109375" style="7" customWidth="1"/>
    <col min="4098" max="4098" width="45.5703125" style="7" customWidth="1"/>
    <col min="4099" max="4099" width="7" style="7" bestFit="1" customWidth="1"/>
    <col min="4100" max="4100" width="9" style="7" bestFit="1" customWidth="1"/>
    <col min="4101" max="4101" width="10.5703125" style="7" bestFit="1" customWidth="1"/>
    <col min="4102" max="4102" width="10.7109375" style="7" customWidth="1"/>
    <col min="4103" max="4352" width="9.140625" style="7"/>
    <col min="4353" max="4353" width="7.7109375" style="7" customWidth="1"/>
    <col min="4354" max="4354" width="45.5703125" style="7" customWidth="1"/>
    <col min="4355" max="4355" width="7" style="7" bestFit="1" customWidth="1"/>
    <col min="4356" max="4356" width="9" style="7" bestFit="1" customWidth="1"/>
    <col min="4357" max="4357" width="10.5703125" style="7" bestFit="1" customWidth="1"/>
    <col min="4358" max="4358" width="10.7109375" style="7" customWidth="1"/>
    <col min="4359" max="4608" width="9.140625" style="7"/>
    <col min="4609" max="4609" width="7.7109375" style="7" customWidth="1"/>
    <col min="4610" max="4610" width="45.5703125" style="7" customWidth="1"/>
    <col min="4611" max="4611" width="7" style="7" bestFit="1" customWidth="1"/>
    <col min="4612" max="4612" width="9" style="7" bestFit="1" customWidth="1"/>
    <col min="4613" max="4613" width="10.5703125" style="7" bestFit="1" customWidth="1"/>
    <col min="4614" max="4614" width="10.7109375" style="7" customWidth="1"/>
    <col min="4615" max="4864" width="9.140625" style="7"/>
    <col min="4865" max="4865" width="7.7109375" style="7" customWidth="1"/>
    <col min="4866" max="4866" width="45.5703125" style="7" customWidth="1"/>
    <col min="4867" max="4867" width="7" style="7" bestFit="1" customWidth="1"/>
    <col min="4868" max="4868" width="9" style="7" bestFit="1" customWidth="1"/>
    <col min="4869" max="4869" width="10.5703125" style="7" bestFit="1" customWidth="1"/>
    <col min="4870" max="4870" width="10.7109375" style="7" customWidth="1"/>
    <col min="4871" max="5120" width="9.140625" style="7"/>
    <col min="5121" max="5121" width="7.7109375" style="7" customWidth="1"/>
    <col min="5122" max="5122" width="45.5703125" style="7" customWidth="1"/>
    <col min="5123" max="5123" width="7" style="7" bestFit="1" customWidth="1"/>
    <col min="5124" max="5124" width="9" style="7" bestFit="1" customWidth="1"/>
    <col min="5125" max="5125" width="10.5703125" style="7" bestFit="1" customWidth="1"/>
    <col min="5126" max="5126" width="10.7109375" style="7" customWidth="1"/>
    <col min="5127" max="5376" width="9.140625" style="7"/>
    <col min="5377" max="5377" width="7.7109375" style="7" customWidth="1"/>
    <col min="5378" max="5378" width="45.5703125" style="7" customWidth="1"/>
    <col min="5379" max="5379" width="7" style="7" bestFit="1" customWidth="1"/>
    <col min="5380" max="5380" width="9" style="7" bestFit="1" customWidth="1"/>
    <col min="5381" max="5381" width="10.5703125" style="7" bestFit="1" customWidth="1"/>
    <col min="5382" max="5382" width="10.7109375" style="7" customWidth="1"/>
    <col min="5383" max="5632" width="9.140625" style="7"/>
    <col min="5633" max="5633" width="7.7109375" style="7" customWidth="1"/>
    <col min="5634" max="5634" width="45.5703125" style="7" customWidth="1"/>
    <col min="5635" max="5635" width="7" style="7" bestFit="1" customWidth="1"/>
    <col min="5636" max="5636" width="9" style="7" bestFit="1" customWidth="1"/>
    <col min="5637" max="5637" width="10.5703125" style="7" bestFit="1" customWidth="1"/>
    <col min="5638" max="5638" width="10.7109375" style="7" customWidth="1"/>
    <col min="5639" max="5888" width="9.140625" style="7"/>
    <col min="5889" max="5889" width="7.7109375" style="7" customWidth="1"/>
    <col min="5890" max="5890" width="45.5703125" style="7" customWidth="1"/>
    <col min="5891" max="5891" width="7" style="7" bestFit="1" customWidth="1"/>
    <col min="5892" max="5892" width="9" style="7" bestFit="1" customWidth="1"/>
    <col min="5893" max="5893" width="10.5703125" style="7" bestFit="1" customWidth="1"/>
    <col min="5894" max="5894" width="10.7109375" style="7" customWidth="1"/>
    <col min="5895" max="6144" width="9.140625" style="7"/>
    <col min="6145" max="6145" width="7.7109375" style="7" customWidth="1"/>
    <col min="6146" max="6146" width="45.5703125" style="7" customWidth="1"/>
    <col min="6147" max="6147" width="7" style="7" bestFit="1" customWidth="1"/>
    <col min="6148" max="6148" width="9" style="7" bestFit="1" customWidth="1"/>
    <col min="6149" max="6149" width="10.5703125" style="7" bestFit="1" customWidth="1"/>
    <col min="6150" max="6150" width="10.7109375" style="7" customWidth="1"/>
    <col min="6151" max="6400" width="9.140625" style="7"/>
    <col min="6401" max="6401" width="7.7109375" style="7" customWidth="1"/>
    <col min="6402" max="6402" width="45.5703125" style="7" customWidth="1"/>
    <col min="6403" max="6403" width="7" style="7" bestFit="1" customWidth="1"/>
    <col min="6404" max="6404" width="9" style="7" bestFit="1" customWidth="1"/>
    <col min="6405" max="6405" width="10.5703125" style="7" bestFit="1" customWidth="1"/>
    <col min="6406" max="6406" width="10.7109375" style="7" customWidth="1"/>
    <col min="6407" max="6656" width="9.140625" style="7"/>
    <col min="6657" max="6657" width="7.7109375" style="7" customWidth="1"/>
    <col min="6658" max="6658" width="45.5703125" style="7" customWidth="1"/>
    <col min="6659" max="6659" width="7" style="7" bestFit="1" customWidth="1"/>
    <col min="6660" max="6660" width="9" style="7" bestFit="1" customWidth="1"/>
    <col min="6661" max="6661" width="10.5703125" style="7" bestFit="1" customWidth="1"/>
    <col min="6662" max="6662" width="10.7109375" style="7" customWidth="1"/>
    <col min="6663" max="6912" width="9.140625" style="7"/>
    <col min="6913" max="6913" width="7.7109375" style="7" customWidth="1"/>
    <col min="6914" max="6914" width="45.5703125" style="7" customWidth="1"/>
    <col min="6915" max="6915" width="7" style="7" bestFit="1" customWidth="1"/>
    <col min="6916" max="6916" width="9" style="7" bestFit="1" customWidth="1"/>
    <col min="6917" max="6917" width="10.5703125" style="7" bestFit="1" customWidth="1"/>
    <col min="6918" max="6918" width="10.7109375" style="7" customWidth="1"/>
    <col min="6919" max="7168" width="9.140625" style="7"/>
    <col min="7169" max="7169" width="7.7109375" style="7" customWidth="1"/>
    <col min="7170" max="7170" width="45.5703125" style="7" customWidth="1"/>
    <col min="7171" max="7171" width="7" style="7" bestFit="1" customWidth="1"/>
    <col min="7172" max="7172" width="9" style="7" bestFit="1" customWidth="1"/>
    <col min="7173" max="7173" width="10.5703125" style="7" bestFit="1" customWidth="1"/>
    <col min="7174" max="7174" width="10.7109375" style="7" customWidth="1"/>
    <col min="7175" max="7424" width="9.140625" style="7"/>
    <col min="7425" max="7425" width="7.7109375" style="7" customWidth="1"/>
    <col min="7426" max="7426" width="45.5703125" style="7" customWidth="1"/>
    <col min="7427" max="7427" width="7" style="7" bestFit="1" customWidth="1"/>
    <col min="7428" max="7428" width="9" style="7" bestFit="1" customWidth="1"/>
    <col min="7429" max="7429" width="10.5703125" style="7" bestFit="1" customWidth="1"/>
    <col min="7430" max="7430" width="10.7109375" style="7" customWidth="1"/>
    <col min="7431" max="7680" width="9.140625" style="7"/>
    <col min="7681" max="7681" width="7.7109375" style="7" customWidth="1"/>
    <col min="7682" max="7682" width="45.5703125" style="7" customWidth="1"/>
    <col min="7683" max="7683" width="7" style="7" bestFit="1" customWidth="1"/>
    <col min="7684" max="7684" width="9" style="7" bestFit="1" customWidth="1"/>
    <col min="7685" max="7685" width="10.5703125" style="7" bestFit="1" customWidth="1"/>
    <col min="7686" max="7686" width="10.7109375" style="7" customWidth="1"/>
    <col min="7687" max="7936" width="9.140625" style="7"/>
    <col min="7937" max="7937" width="7.7109375" style="7" customWidth="1"/>
    <col min="7938" max="7938" width="45.5703125" style="7" customWidth="1"/>
    <col min="7939" max="7939" width="7" style="7" bestFit="1" customWidth="1"/>
    <col min="7940" max="7940" width="9" style="7" bestFit="1" customWidth="1"/>
    <col min="7941" max="7941" width="10.5703125" style="7" bestFit="1" customWidth="1"/>
    <col min="7942" max="7942" width="10.7109375" style="7" customWidth="1"/>
    <col min="7943" max="8192" width="9.140625" style="7"/>
    <col min="8193" max="8193" width="7.7109375" style="7" customWidth="1"/>
    <col min="8194" max="8194" width="45.5703125" style="7" customWidth="1"/>
    <col min="8195" max="8195" width="7" style="7" bestFit="1" customWidth="1"/>
    <col min="8196" max="8196" width="9" style="7" bestFit="1" customWidth="1"/>
    <col min="8197" max="8197" width="10.5703125" style="7" bestFit="1" customWidth="1"/>
    <col min="8198" max="8198" width="10.7109375" style="7" customWidth="1"/>
    <col min="8199" max="8448" width="9.140625" style="7"/>
    <col min="8449" max="8449" width="7.7109375" style="7" customWidth="1"/>
    <col min="8450" max="8450" width="45.5703125" style="7" customWidth="1"/>
    <col min="8451" max="8451" width="7" style="7" bestFit="1" customWidth="1"/>
    <col min="8452" max="8452" width="9" style="7" bestFit="1" customWidth="1"/>
    <col min="8453" max="8453" width="10.5703125" style="7" bestFit="1" customWidth="1"/>
    <col min="8454" max="8454" width="10.7109375" style="7" customWidth="1"/>
    <col min="8455" max="8704" width="9.140625" style="7"/>
    <col min="8705" max="8705" width="7.7109375" style="7" customWidth="1"/>
    <col min="8706" max="8706" width="45.5703125" style="7" customWidth="1"/>
    <col min="8707" max="8707" width="7" style="7" bestFit="1" customWidth="1"/>
    <col min="8708" max="8708" width="9" style="7" bestFit="1" customWidth="1"/>
    <col min="8709" max="8709" width="10.5703125" style="7" bestFit="1" customWidth="1"/>
    <col min="8710" max="8710" width="10.7109375" style="7" customWidth="1"/>
    <col min="8711" max="8960" width="9.140625" style="7"/>
    <col min="8961" max="8961" width="7.7109375" style="7" customWidth="1"/>
    <col min="8962" max="8962" width="45.5703125" style="7" customWidth="1"/>
    <col min="8963" max="8963" width="7" style="7" bestFit="1" customWidth="1"/>
    <col min="8964" max="8964" width="9" style="7" bestFit="1" customWidth="1"/>
    <col min="8965" max="8965" width="10.5703125" style="7" bestFit="1" customWidth="1"/>
    <col min="8966" max="8966" width="10.7109375" style="7" customWidth="1"/>
    <col min="8967" max="9216" width="9.140625" style="7"/>
    <col min="9217" max="9217" width="7.7109375" style="7" customWidth="1"/>
    <col min="9218" max="9218" width="45.5703125" style="7" customWidth="1"/>
    <col min="9219" max="9219" width="7" style="7" bestFit="1" customWidth="1"/>
    <col min="9220" max="9220" width="9" style="7" bestFit="1" customWidth="1"/>
    <col min="9221" max="9221" width="10.5703125" style="7" bestFit="1" customWidth="1"/>
    <col min="9222" max="9222" width="10.7109375" style="7" customWidth="1"/>
    <col min="9223" max="9472" width="9.140625" style="7"/>
    <col min="9473" max="9473" width="7.7109375" style="7" customWidth="1"/>
    <col min="9474" max="9474" width="45.5703125" style="7" customWidth="1"/>
    <col min="9475" max="9475" width="7" style="7" bestFit="1" customWidth="1"/>
    <col min="9476" max="9476" width="9" style="7" bestFit="1" customWidth="1"/>
    <col min="9477" max="9477" width="10.5703125" style="7" bestFit="1" customWidth="1"/>
    <col min="9478" max="9478" width="10.7109375" style="7" customWidth="1"/>
    <col min="9479" max="9728" width="9.140625" style="7"/>
    <col min="9729" max="9729" width="7.7109375" style="7" customWidth="1"/>
    <col min="9730" max="9730" width="45.5703125" style="7" customWidth="1"/>
    <col min="9731" max="9731" width="7" style="7" bestFit="1" customWidth="1"/>
    <col min="9732" max="9732" width="9" style="7" bestFit="1" customWidth="1"/>
    <col min="9733" max="9733" width="10.5703125" style="7" bestFit="1" customWidth="1"/>
    <col min="9734" max="9734" width="10.7109375" style="7" customWidth="1"/>
    <col min="9735" max="9984" width="9.140625" style="7"/>
    <col min="9985" max="9985" width="7.7109375" style="7" customWidth="1"/>
    <col min="9986" max="9986" width="45.5703125" style="7" customWidth="1"/>
    <col min="9987" max="9987" width="7" style="7" bestFit="1" customWidth="1"/>
    <col min="9988" max="9988" width="9" style="7" bestFit="1" customWidth="1"/>
    <col min="9989" max="9989" width="10.5703125" style="7" bestFit="1" customWidth="1"/>
    <col min="9990" max="9990" width="10.7109375" style="7" customWidth="1"/>
    <col min="9991" max="10240" width="9.140625" style="7"/>
    <col min="10241" max="10241" width="7.7109375" style="7" customWidth="1"/>
    <col min="10242" max="10242" width="45.5703125" style="7" customWidth="1"/>
    <col min="10243" max="10243" width="7" style="7" bestFit="1" customWidth="1"/>
    <col min="10244" max="10244" width="9" style="7" bestFit="1" customWidth="1"/>
    <col min="10245" max="10245" width="10.5703125" style="7" bestFit="1" customWidth="1"/>
    <col min="10246" max="10246" width="10.7109375" style="7" customWidth="1"/>
    <col min="10247" max="10496" width="9.140625" style="7"/>
    <col min="10497" max="10497" width="7.7109375" style="7" customWidth="1"/>
    <col min="10498" max="10498" width="45.5703125" style="7" customWidth="1"/>
    <col min="10499" max="10499" width="7" style="7" bestFit="1" customWidth="1"/>
    <col min="10500" max="10500" width="9" style="7" bestFit="1" customWidth="1"/>
    <col min="10501" max="10501" width="10.5703125" style="7" bestFit="1" customWidth="1"/>
    <col min="10502" max="10502" width="10.7109375" style="7" customWidth="1"/>
    <col min="10503" max="10752" width="9.140625" style="7"/>
    <col min="10753" max="10753" width="7.7109375" style="7" customWidth="1"/>
    <col min="10754" max="10754" width="45.5703125" style="7" customWidth="1"/>
    <col min="10755" max="10755" width="7" style="7" bestFit="1" customWidth="1"/>
    <col min="10756" max="10756" width="9" style="7" bestFit="1" customWidth="1"/>
    <col min="10757" max="10757" width="10.5703125" style="7" bestFit="1" customWidth="1"/>
    <col min="10758" max="10758" width="10.7109375" style="7" customWidth="1"/>
    <col min="10759" max="11008" width="9.140625" style="7"/>
    <col min="11009" max="11009" width="7.7109375" style="7" customWidth="1"/>
    <col min="11010" max="11010" width="45.5703125" style="7" customWidth="1"/>
    <col min="11011" max="11011" width="7" style="7" bestFit="1" customWidth="1"/>
    <col min="11012" max="11012" width="9" style="7" bestFit="1" customWidth="1"/>
    <col min="11013" max="11013" width="10.5703125" style="7" bestFit="1" customWidth="1"/>
    <col min="11014" max="11014" width="10.7109375" style="7" customWidth="1"/>
    <col min="11015" max="11264" width="9.140625" style="7"/>
    <col min="11265" max="11265" width="7.7109375" style="7" customWidth="1"/>
    <col min="11266" max="11266" width="45.5703125" style="7" customWidth="1"/>
    <col min="11267" max="11267" width="7" style="7" bestFit="1" customWidth="1"/>
    <col min="11268" max="11268" width="9" style="7" bestFit="1" customWidth="1"/>
    <col min="11269" max="11269" width="10.5703125" style="7" bestFit="1" customWidth="1"/>
    <col min="11270" max="11270" width="10.7109375" style="7" customWidth="1"/>
    <col min="11271" max="11520" width="9.140625" style="7"/>
    <col min="11521" max="11521" width="7.7109375" style="7" customWidth="1"/>
    <col min="11522" max="11522" width="45.5703125" style="7" customWidth="1"/>
    <col min="11523" max="11523" width="7" style="7" bestFit="1" customWidth="1"/>
    <col min="11524" max="11524" width="9" style="7" bestFit="1" customWidth="1"/>
    <col min="11525" max="11525" width="10.5703125" style="7" bestFit="1" customWidth="1"/>
    <col min="11526" max="11526" width="10.7109375" style="7" customWidth="1"/>
    <col min="11527" max="11776" width="9.140625" style="7"/>
    <col min="11777" max="11777" width="7.7109375" style="7" customWidth="1"/>
    <col min="11778" max="11778" width="45.5703125" style="7" customWidth="1"/>
    <col min="11779" max="11779" width="7" style="7" bestFit="1" customWidth="1"/>
    <col min="11780" max="11780" width="9" style="7" bestFit="1" customWidth="1"/>
    <col min="11781" max="11781" width="10.5703125" style="7" bestFit="1" customWidth="1"/>
    <col min="11782" max="11782" width="10.7109375" style="7" customWidth="1"/>
    <col min="11783" max="12032" width="9.140625" style="7"/>
    <col min="12033" max="12033" width="7.7109375" style="7" customWidth="1"/>
    <col min="12034" max="12034" width="45.5703125" style="7" customWidth="1"/>
    <col min="12035" max="12035" width="7" style="7" bestFit="1" customWidth="1"/>
    <col min="12036" max="12036" width="9" style="7" bestFit="1" customWidth="1"/>
    <col min="12037" max="12037" width="10.5703125" style="7" bestFit="1" customWidth="1"/>
    <col min="12038" max="12038" width="10.7109375" style="7" customWidth="1"/>
    <col min="12039" max="12288" width="9.140625" style="7"/>
    <col min="12289" max="12289" width="7.7109375" style="7" customWidth="1"/>
    <col min="12290" max="12290" width="45.5703125" style="7" customWidth="1"/>
    <col min="12291" max="12291" width="7" style="7" bestFit="1" customWidth="1"/>
    <col min="12292" max="12292" width="9" style="7" bestFit="1" customWidth="1"/>
    <col min="12293" max="12293" width="10.5703125" style="7" bestFit="1" customWidth="1"/>
    <col min="12294" max="12294" width="10.7109375" style="7" customWidth="1"/>
    <col min="12295" max="12544" width="9.140625" style="7"/>
    <col min="12545" max="12545" width="7.7109375" style="7" customWidth="1"/>
    <col min="12546" max="12546" width="45.5703125" style="7" customWidth="1"/>
    <col min="12547" max="12547" width="7" style="7" bestFit="1" customWidth="1"/>
    <col min="12548" max="12548" width="9" style="7" bestFit="1" customWidth="1"/>
    <col min="12549" max="12549" width="10.5703125" style="7" bestFit="1" customWidth="1"/>
    <col min="12550" max="12550" width="10.7109375" style="7" customWidth="1"/>
    <col min="12551" max="12800" width="9.140625" style="7"/>
    <col min="12801" max="12801" width="7.7109375" style="7" customWidth="1"/>
    <col min="12802" max="12802" width="45.5703125" style="7" customWidth="1"/>
    <col min="12803" max="12803" width="7" style="7" bestFit="1" customWidth="1"/>
    <col min="12804" max="12804" width="9" style="7" bestFit="1" customWidth="1"/>
    <col min="12805" max="12805" width="10.5703125" style="7" bestFit="1" customWidth="1"/>
    <col min="12806" max="12806" width="10.7109375" style="7" customWidth="1"/>
    <col min="12807" max="13056" width="9.140625" style="7"/>
    <col min="13057" max="13057" width="7.7109375" style="7" customWidth="1"/>
    <col min="13058" max="13058" width="45.5703125" style="7" customWidth="1"/>
    <col min="13059" max="13059" width="7" style="7" bestFit="1" customWidth="1"/>
    <col min="13060" max="13060" width="9" style="7" bestFit="1" customWidth="1"/>
    <col min="13061" max="13061" width="10.5703125" style="7" bestFit="1" customWidth="1"/>
    <col min="13062" max="13062" width="10.7109375" style="7" customWidth="1"/>
    <col min="13063" max="13312" width="9.140625" style="7"/>
    <col min="13313" max="13313" width="7.7109375" style="7" customWidth="1"/>
    <col min="13314" max="13314" width="45.5703125" style="7" customWidth="1"/>
    <col min="13315" max="13315" width="7" style="7" bestFit="1" customWidth="1"/>
    <col min="13316" max="13316" width="9" style="7" bestFit="1" customWidth="1"/>
    <col min="13317" max="13317" width="10.5703125" style="7" bestFit="1" customWidth="1"/>
    <col min="13318" max="13318" width="10.7109375" style="7" customWidth="1"/>
    <col min="13319" max="13568" width="9.140625" style="7"/>
    <col min="13569" max="13569" width="7.7109375" style="7" customWidth="1"/>
    <col min="13570" max="13570" width="45.5703125" style="7" customWidth="1"/>
    <col min="13571" max="13571" width="7" style="7" bestFit="1" customWidth="1"/>
    <col min="13572" max="13572" width="9" style="7" bestFit="1" customWidth="1"/>
    <col min="13573" max="13573" width="10.5703125" style="7" bestFit="1" customWidth="1"/>
    <col min="13574" max="13574" width="10.7109375" style="7" customWidth="1"/>
    <col min="13575" max="13824" width="9.140625" style="7"/>
    <col min="13825" max="13825" width="7.7109375" style="7" customWidth="1"/>
    <col min="13826" max="13826" width="45.5703125" style="7" customWidth="1"/>
    <col min="13827" max="13827" width="7" style="7" bestFit="1" customWidth="1"/>
    <col min="13828" max="13828" width="9" style="7" bestFit="1" customWidth="1"/>
    <col min="13829" max="13829" width="10.5703125" style="7" bestFit="1" customWidth="1"/>
    <col min="13830" max="13830" width="10.7109375" style="7" customWidth="1"/>
    <col min="13831" max="14080" width="9.140625" style="7"/>
    <col min="14081" max="14081" width="7.7109375" style="7" customWidth="1"/>
    <col min="14082" max="14082" width="45.5703125" style="7" customWidth="1"/>
    <col min="14083" max="14083" width="7" style="7" bestFit="1" customWidth="1"/>
    <col min="14084" max="14084" width="9" style="7" bestFit="1" customWidth="1"/>
    <col min="14085" max="14085" width="10.5703125" style="7" bestFit="1" customWidth="1"/>
    <col min="14086" max="14086" width="10.7109375" style="7" customWidth="1"/>
    <col min="14087" max="14336" width="9.140625" style="7"/>
    <col min="14337" max="14337" width="7.7109375" style="7" customWidth="1"/>
    <col min="14338" max="14338" width="45.5703125" style="7" customWidth="1"/>
    <col min="14339" max="14339" width="7" style="7" bestFit="1" customWidth="1"/>
    <col min="14340" max="14340" width="9" style="7" bestFit="1" customWidth="1"/>
    <col min="14341" max="14341" width="10.5703125" style="7" bestFit="1" customWidth="1"/>
    <col min="14342" max="14342" width="10.7109375" style="7" customWidth="1"/>
    <col min="14343" max="14592" width="9.140625" style="7"/>
    <col min="14593" max="14593" width="7.7109375" style="7" customWidth="1"/>
    <col min="14594" max="14594" width="45.5703125" style="7" customWidth="1"/>
    <col min="14595" max="14595" width="7" style="7" bestFit="1" customWidth="1"/>
    <col min="14596" max="14596" width="9" style="7" bestFit="1" customWidth="1"/>
    <col min="14597" max="14597" width="10.5703125" style="7" bestFit="1" customWidth="1"/>
    <col min="14598" max="14598" width="10.7109375" style="7" customWidth="1"/>
    <col min="14599" max="14848" width="9.140625" style="7"/>
    <col min="14849" max="14849" width="7.7109375" style="7" customWidth="1"/>
    <col min="14850" max="14850" width="45.5703125" style="7" customWidth="1"/>
    <col min="14851" max="14851" width="7" style="7" bestFit="1" customWidth="1"/>
    <col min="14852" max="14852" width="9" style="7" bestFit="1" customWidth="1"/>
    <col min="14853" max="14853" width="10.5703125" style="7" bestFit="1" customWidth="1"/>
    <col min="14854" max="14854" width="10.7109375" style="7" customWidth="1"/>
    <col min="14855" max="15104" width="9.140625" style="7"/>
    <col min="15105" max="15105" width="7.7109375" style="7" customWidth="1"/>
    <col min="15106" max="15106" width="45.5703125" style="7" customWidth="1"/>
    <col min="15107" max="15107" width="7" style="7" bestFit="1" customWidth="1"/>
    <col min="15108" max="15108" width="9" style="7" bestFit="1" customWidth="1"/>
    <col min="15109" max="15109" width="10.5703125" style="7" bestFit="1" customWidth="1"/>
    <col min="15110" max="15110" width="10.7109375" style="7" customWidth="1"/>
    <col min="15111" max="15360" width="9.140625" style="7"/>
    <col min="15361" max="15361" width="7.7109375" style="7" customWidth="1"/>
    <col min="15362" max="15362" width="45.5703125" style="7" customWidth="1"/>
    <col min="15363" max="15363" width="7" style="7" bestFit="1" customWidth="1"/>
    <col min="15364" max="15364" width="9" style="7" bestFit="1" customWidth="1"/>
    <col min="15365" max="15365" width="10.5703125" style="7" bestFit="1" customWidth="1"/>
    <col min="15366" max="15366" width="10.7109375" style="7" customWidth="1"/>
    <col min="15367" max="15616" width="9.140625" style="7"/>
    <col min="15617" max="15617" width="7.7109375" style="7" customWidth="1"/>
    <col min="15618" max="15618" width="45.5703125" style="7" customWidth="1"/>
    <col min="15619" max="15619" width="7" style="7" bestFit="1" customWidth="1"/>
    <col min="15620" max="15620" width="9" style="7" bestFit="1" customWidth="1"/>
    <col min="15621" max="15621" width="10.5703125" style="7" bestFit="1" customWidth="1"/>
    <col min="15622" max="15622" width="10.7109375" style="7" customWidth="1"/>
    <col min="15623" max="15872" width="9.140625" style="7"/>
    <col min="15873" max="15873" width="7.7109375" style="7" customWidth="1"/>
    <col min="15874" max="15874" width="45.5703125" style="7" customWidth="1"/>
    <col min="15875" max="15875" width="7" style="7" bestFit="1" customWidth="1"/>
    <col min="15876" max="15876" width="9" style="7" bestFit="1" customWidth="1"/>
    <col min="15877" max="15877" width="10.5703125" style="7" bestFit="1" customWidth="1"/>
    <col min="15878" max="15878" width="10.7109375" style="7" customWidth="1"/>
    <col min="15879" max="16128" width="9.140625" style="7"/>
    <col min="16129" max="16129" width="7.7109375" style="7" customWidth="1"/>
    <col min="16130" max="16130" width="45.5703125" style="7" customWidth="1"/>
    <col min="16131" max="16131" width="7" style="7" bestFit="1" customWidth="1"/>
    <col min="16132" max="16132" width="9" style="7" bestFit="1" customWidth="1"/>
    <col min="16133" max="16133" width="10.5703125" style="7" bestFit="1" customWidth="1"/>
    <col min="16134" max="16134" width="10.7109375" style="7" customWidth="1"/>
    <col min="16135" max="16384" width="9.140625" style="7"/>
  </cols>
  <sheetData>
    <row r="1" spans="1:29" s="2" customFormat="1" x14ac:dyDescent="0.2">
      <c r="A1" s="84"/>
      <c r="B1" s="85"/>
      <c r="C1" s="85"/>
      <c r="D1" s="85"/>
      <c r="E1" s="85"/>
      <c r="F1" s="86"/>
      <c r="G1" s="71"/>
      <c r="H1" s="71"/>
      <c r="I1" s="71"/>
      <c r="J1" s="114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</row>
    <row r="2" spans="1:29" s="2" customFormat="1" x14ac:dyDescent="0.2">
      <c r="A2" s="87" t="s">
        <v>49</v>
      </c>
      <c r="B2" s="42"/>
      <c r="C2" s="43"/>
      <c r="D2" s="44"/>
      <c r="E2" s="45" t="s">
        <v>50</v>
      </c>
      <c r="F2" s="88"/>
      <c r="G2" s="71"/>
      <c r="H2" s="69"/>
      <c r="I2" s="69"/>
      <c r="J2" s="70"/>
      <c r="K2" s="69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</row>
    <row r="3" spans="1:29" s="2" customFormat="1" x14ac:dyDescent="0.2">
      <c r="A3" s="87" t="s">
        <v>52</v>
      </c>
      <c r="B3" s="42"/>
      <c r="C3" s="42"/>
      <c r="D3" s="46"/>
      <c r="E3" s="45" t="s">
        <v>51</v>
      </c>
      <c r="F3" s="88"/>
      <c r="G3" s="71"/>
      <c r="H3" s="69"/>
      <c r="I3" s="69"/>
      <c r="J3" s="70"/>
      <c r="K3" s="69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</row>
    <row r="4" spans="1:29" s="2" customFormat="1" ht="13.5" thickBot="1" x14ac:dyDescent="0.25">
      <c r="A4" s="89"/>
      <c r="B4" s="37"/>
      <c r="C4" s="38"/>
      <c r="D4" s="39"/>
      <c r="E4" s="39"/>
      <c r="F4" s="90"/>
      <c r="G4" s="71"/>
      <c r="H4" s="69"/>
      <c r="I4" s="69"/>
      <c r="J4" s="72"/>
      <c r="K4" s="69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</row>
    <row r="5" spans="1:29" s="50" customFormat="1" ht="14.25" thickTop="1" thickBot="1" x14ac:dyDescent="0.25">
      <c r="A5" s="91" t="s">
        <v>6</v>
      </c>
      <c r="B5" s="47" t="s">
        <v>7</v>
      </c>
      <c r="C5" s="48" t="s">
        <v>8</v>
      </c>
      <c r="D5" s="49" t="s">
        <v>9</v>
      </c>
      <c r="E5" s="49" t="s">
        <v>10</v>
      </c>
      <c r="F5" s="92" t="s">
        <v>11</v>
      </c>
      <c r="G5" s="115"/>
      <c r="H5" s="74"/>
      <c r="I5" s="75"/>
      <c r="J5" s="75"/>
      <c r="K5" s="75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s="50" customFormat="1" ht="13.5" thickTop="1" x14ac:dyDescent="0.2">
      <c r="A6" s="93"/>
      <c r="B6" s="143"/>
      <c r="C6" s="52"/>
      <c r="D6" s="53"/>
      <c r="E6" s="53"/>
      <c r="F6" s="94"/>
      <c r="G6" s="115"/>
      <c r="H6" s="74"/>
      <c r="I6" s="75"/>
      <c r="J6" s="75"/>
      <c r="K6" s="75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</row>
    <row r="7" spans="1:29" ht="24" x14ac:dyDescent="0.2">
      <c r="A7" s="95" t="s">
        <v>12</v>
      </c>
      <c r="B7" s="3" t="s">
        <v>82</v>
      </c>
      <c r="C7" s="4"/>
      <c r="D7" s="5"/>
      <c r="E7" s="16"/>
      <c r="F7" s="133">
        <f>F9+F20+F39+F57+F64</f>
        <v>0</v>
      </c>
      <c r="G7" s="115"/>
      <c r="H7" s="68"/>
      <c r="I7" s="68"/>
      <c r="J7" s="68"/>
      <c r="K7" s="68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</row>
    <row r="8" spans="1:29" x14ac:dyDescent="0.2">
      <c r="A8" s="95"/>
      <c r="B8" s="3"/>
      <c r="C8" s="4"/>
      <c r="D8" s="5"/>
      <c r="E8" s="16"/>
      <c r="F8" s="96"/>
      <c r="G8" s="77"/>
      <c r="H8" s="68"/>
      <c r="I8" s="68"/>
      <c r="J8" s="68"/>
      <c r="K8" s="68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</row>
    <row r="9" spans="1:29" x14ac:dyDescent="0.2">
      <c r="A9" s="95" t="s">
        <v>14</v>
      </c>
      <c r="B9" s="3" t="s">
        <v>163</v>
      </c>
      <c r="C9" s="4"/>
      <c r="D9" s="5"/>
      <c r="E9" s="16"/>
      <c r="F9" s="132">
        <f>SUM(F10:F17)</f>
        <v>0</v>
      </c>
      <c r="G9" s="77"/>
      <c r="H9" s="68"/>
      <c r="I9" s="68"/>
      <c r="J9" s="68"/>
      <c r="K9" s="68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</row>
    <row r="10" spans="1:29" ht="15" customHeight="1" x14ac:dyDescent="0.25">
      <c r="A10" s="97">
        <v>1.0009999999999999</v>
      </c>
      <c r="B10" s="9" t="s">
        <v>83</v>
      </c>
      <c r="C10" s="4">
        <v>1</v>
      </c>
      <c r="D10" s="8" t="s">
        <v>0</v>
      </c>
      <c r="E10" s="40"/>
      <c r="F10" s="98">
        <f t="shared" ref="F10:F17" si="0">E10*C10</f>
        <v>0</v>
      </c>
      <c r="G10" s="77"/>
      <c r="H10" s="68"/>
      <c r="I10" s="78"/>
      <c r="J10" s="68"/>
      <c r="K10" s="68"/>
      <c r="L10" s="77"/>
      <c r="M10" s="116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</row>
    <row r="11" spans="1:29" ht="15" x14ac:dyDescent="0.25">
      <c r="A11" s="97">
        <f>A10+0.001</f>
        <v>1.0019999999999998</v>
      </c>
      <c r="B11" s="9" t="s">
        <v>84</v>
      </c>
      <c r="C11" s="4">
        <v>1</v>
      </c>
      <c r="D11" s="8" t="s">
        <v>0</v>
      </c>
      <c r="E11" s="40"/>
      <c r="F11" s="98">
        <f t="shared" si="0"/>
        <v>0</v>
      </c>
      <c r="G11" s="77"/>
      <c r="H11" s="68"/>
      <c r="I11" s="78"/>
      <c r="J11" s="68"/>
      <c r="K11" s="68"/>
      <c r="L11" s="77"/>
      <c r="M11" s="11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</row>
    <row r="12" spans="1:29" ht="15" x14ac:dyDescent="0.25">
      <c r="A12" s="97">
        <f t="shared" ref="A12:A17" si="1">A11+0.001</f>
        <v>1.0029999999999997</v>
      </c>
      <c r="B12" s="9" t="s">
        <v>85</v>
      </c>
      <c r="C12" s="4">
        <v>1</v>
      </c>
      <c r="D12" s="8" t="s">
        <v>0</v>
      </c>
      <c r="E12" s="40"/>
      <c r="F12" s="98">
        <f t="shared" si="0"/>
        <v>0</v>
      </c>
      <c r="G12" s="77"/>
      <c r="H12" s="68"/>
      <c r="I12" s="72"/>
      <c r="J12" s="78"/>
      <c r="K12" s="68"/>
      <c r="L12" s="116"/>
      <c r="M12" s="116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</row>
    <row r="13" spans="1:29" x14ac:dyDescent="0.2">
      <c r="A13" s="97">
        <f t="shared" si="1"/>
        <v>1.0039999999999996</v>
      </c>
      <c r="B13" s="9" t="s">
        <v>86</v>
      </c>
      <c r="C13" s="4">
        <v>1</v>
      </c>
      <c r="D13" s="8" t="s">
        <v>0</v>
      </c>
      <c r="E13" s="40"/>
      <c r="F13" s="98">
        <f t="shared" si="0"/>
        <v>0</v>
      </c>
      <c r="G13" s="77"/>
      <c r="H13" s="68"/>
      <c r="I13" s="68"/>
      <c r="J13" s="68"/>
      <c r="K13" s="68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</row>
    <row r="14" spans="1:29" x14ac:dyDescent="0.2">
      <c r="A14" s="97">
        <f t="shared" si="1"/>
        <v>1.0049999999999994</v>
      </c>
      <c r="B14" s="9" t="s">
        <v>87</v>
      </c>
      <c r="C14" s="4">
        <v>1</v>
      </c>
      <c r="D14" s="8" t="s">
        <v>0</v>
      </c>
      <c r="E14" s="40"/>
      <c r="F14" s="98">
        <f t="shared" si="0"/>
        <v>0</v>
      </c>
      <c r="G14" s="77"/>
      <c r="H14" s="68"/>
      <c r="I14" s="68"/>
      <c r="J14" s="68"/>
      <c r="K14" s="68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</row>
    <row r="15" spans="1:29" ht="11.25" customHeight="1" x14ac:dyDescent="0.2">
      <c r="A15" s="97">
        <f t="shared" si="1"/>
        <v>1.0059999999999993</v>
      </c>
      <c r="B15" s="9" t="s">
        <v>76</v>
      </c>
      <c r="C15" s="4">
        <v>1</v>
      </c>
      <c r="D15" s="8" t="s">
        <v>0</v>
      </c>
      <c r="E15" s="40"/>
      <c r="F15" s="98">
        <f t="shared" si="0"/>
        <v>0</v>
      </c>
      <c r="G15" s="77"/>
      <c r="H15" s="68"/>
      <c r="I15" s="68"/>
      <c r="J15" s="68"/>
      <c r="K15" s="68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</row>
    <row r="16" spans="1:29" x14ac:dyDescent="0.2">
      <c r="A16" s="97">
        <f t="shared" si="1"/>
        <v>1.0069999999999992</v>
      </c>
      <c r="B16" s="9" t="s">
        <v>104</v>
      </c>
      <c r="C16" s="4">
        <v>1</v>
      </c>
      <c r="D16" s="8" t="s">
        <v>0</v>
      </c>
      <c r="E16" s="40"/>
      <c r="F16" s="98">
        <f t="shared" si="0"/>
        <v>0</v>
      </c>
      <c r="G16" s="77"/>
      <c r="H16" s="68"/>
      <c r="I16" s="68"/>
      <c r="J16" s="68"/>
      <c r="K16" s="68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</row>
    <row r="17" spans="1:29" x14ac:dyDescent="0.2">
      <c r="A17" s="97">
        <f t="shared" si="1"/>
        <v>1.0079999999999991</v>
      </c>
      <c r="B17" s="11" t="s">
        <v>48</v>
      </c>
      <c r="C17" s="4">
        <v>10</v>
      </c>
      <c r="D17" s="8" t="s">
        <v>0</v>
      </c>
      <c r="E17" s="40"/>
      <c r="F17" s="98">
        <f t="shared" si="0"/>
        <v>0</v>
      </c>
      <c r="G17" s="77"/>
      <c r="H17" s="68"/>
      <c r="I17" s="68"/>
      <c r="J17" s="68"/>
      <c r="K17" s="68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</row>
    <row r="18" spans="1:29" ht="24" x14ac:dyDescent="0.2">
      <c r="A18" s="97"/>
      <c r="B18" s="11" t="s">
        <v>15</v>
      </c>
      <c r="C18" s="4"/>
      <c r="D18" s="8"/>
      <c r="E18" s="40"/>
      <c r="F18" s="98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</row>
    <row r="19" spans="1:29" x14ac:dyDescent="0.2">
      <c r="A19" s="97"/>
      <c r="B19" s="10"/>
      <c r="C19" s="4"/>
      <c r="D19" s="12"/>
      <c r="E19" s="40"/>
      <c r="F19" s="98"/>
      <c r="G19" s="68"/>
      <c r="H19" s="68"/>
      <c r="I19" s="68"/>
      <c r="J19" s="68"/>
      <c r="K19" s="68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</row>
    <row r="20" spans="1:29" x14ac:dyDescent="0.2">
      <c r="A20" s="95" t="s">
        <v>16</v>
      </c>
      <c r="B20" s="3" t="s">
        <v>4</v>
      </c>
      <c r="C20" s="13"/>
      <c r="D20" s="14"/>
      <c r="E20" s="40"/>
      <c r="F20" s="132">
        <f>SUM(F21:F36)</f>
        <v>0</v>
      </c>
      <c r="G20" s="68"/>
      <c r="H20" s="68"/>
      <c r="I20" s="68"/>
      <c r="J20" s="68"/>
      <c r="K20" s="68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</row>
    <row r="21" spans="1:29" x14ac:dyDescent="0.2">
      <c r="A21" s="99">
        <v>2.0009999999999999</v>
      </c>
      <c r="B21" s="11" t="s">
        <v>17</v>
      </c>
      <c r="C21" s="13">
        <v>1</v>
      </c>
      <c r="D21" s="8" t="s">
        <v>0</v>
      </c>
      <c r="E21" s="40"/>
      <c r="F21" s="98">
        <f>E21*C21</f>
        <v>0</v>
      </c>
      <c r="G21" s="129"/>
      <c r="H21" s="127"/>
      <c r="I21" s="128"/>
      <c r="J21" s="129"/>
      <c r="K21" s="68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</row>
    <row r="22" spans="1:29" x14ac:dyDescent="0.2">
      <c r="A22" s="97">
        <f>A21+0.001</f>
        <v>2.0019999999999998</v>
      </c>
      <c r="B22" s="11" t="s">
        <v>67</v>
      </c>
      <c r="C22" s="13">
        <v>5</v>
      </c>
      <c r="D22" s="8" t="s">
        <v>0</v>
      </c>
      <c r="E22" s="40"/>
      <c r="F22" s="98">
        <f t="shared" ref="F22:F36" si="2">E22*C22</f>
        <v>0</v>
      </c>
      <c r="G22" s="129" t="s">
        <v>159</v>
      </c>
      <c r="H22" s="127"/>
      <c r="I22" s="128"/>
      <c r="J22" s="68"/>
      <c r="K22" s="68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</row>
    <row r="23" spans="1:29" x14ac:dyDescent="0.2">
      <c r="A23" s="97">
        <f>A22+0.001</f>
        <v>2.0029999999999997</v>
      </c>
      <c r="B23" s="11" t="s">
        <v>88</v>
      </c>
      <c r="C23" s="55">
        <v>2</v>
      </c>
      <c r="D23" s="8" t="s">
        <v>0</v>
      </c>
      <c r="E23" s="40"/>
      <c r="F23" s="98">
        <f t="shared" si="2"/>
        <v>0</v>
      </c>
      <c r="G23" s="129"/>
      <c r="H23" s="127"/>
      <c r="I23" s="128"/>
      <c r="J23" s="68"/>
      <c r="K23" s="68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</row>
    <row r="24" spans="1:29" x14ac:dyDescent="0.2">
      <c r="A24" s="97">
        <f t="shared" ref="A24:A27" si="3">A23+0.001</f>
        <v>2.0039999999999996</v>
      </c>
      <c r="B24" s="11" t="s">
        <v>18</v>
      </c>
      <c r="C24" s="13">
        <v>13</v>
      </c>
      <c r="D24" s="8" t="s">
        <v>0</v>
      </c>
      <c r="E24" s="40"/>
      <c r="F24" s="98">
        <f t="shared" si="2"/>
        <v>0</v>
      </c>
      <c r="G24" s="129"/>
      <c r="H24" s="127"/>
      <c r="I24" s="128"/>
      <c r="J24" s="68"/>
      <c r="K24" s="68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</row>
    <row r="25" spans="1:29" x14ac:dyDescent="0.2">
      <c r="A25" s="97">
        <f t="shared" si="3"/>
        <v>2.0049999999999994</v>
      </c>
      <c r="B25" s="11" t="s">
        <v>68</v>
      </c>
      <c r="C25" s="13">
        <v>4</v>
      </c>
      <c r="D25" s="8" t="s">
        <v>0</v>
      </c>
      <c r="E25" s="40"/>
      <c r="F25" s="98">
        <f t="shared" si="2"/>
        <v>0</v>
      </c>
      <c r="G25" s="129"/>
      <c r="H25" s="127"/>
      <c r="I25" s="128"/>
      <c r="J25" s="129"/>
      <c r="K25" s="68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</row>
    <row r="26" spans="1:29" x14ac:dyDescent="0.2">
      <c r="A26" s="97">
        <f>A25+0.001</f>
        <v>2.0059999999999993</v>
      </c>
      <c r="B26" s="11" t="s">
        <v>90</v>
      </c>
      <c r="C26" s="55">
        <v>1</v>
      </c>
      <c r="D26" s="8" t="s">
        <v>0</v>
      </c>
      <c r="E26" s="40"/>
      <c r="F26" s="98">
        <f t="shared" si="2"/>
        <v>0</v>
      </c>
      <c r="G26" s="129"/>
      <c r="H26" s="127"/>
      <c r="I26" s="128"/>
      <c r="J26" s="68"/>
      <c r="K26" s="68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</row>
    <row r="27" spans="1:29" x14ac:dyDescent="0.2">
      <c r="A27" s="97">
        <f t="shared" si="3"/>
        <v>2.0069999999999992</v>
      </c>
      <c r="B27" s="55" t="s">
        <v>91</v>
      </c>
      <c r="C27" s="13">
        <v>1</v>
      </c>
      <c r="D27" s="8" t="s">
        <v>0</v>
      </c>
      <c r="E27" s="40"/>
      <c r="F27" s="98">
        <f t="shared" si="2"/>
        <v>0</v>
      </c>
      <c r="G27" s="129"/>
      <c r="H27" s="127"/>
      <c r="I27" s="128"/>
      <c r="J27" s="129"/>
      <c r="K27" s="68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</row>
    <row r="28" spans="1:29" x14ac:dyDescent="0.2">
      <c r="A28" s="97">
        <f t="shared" ref="A28:A36" si="4">A27+0.001</f>
        <v>2.0079999999999991</v>
      </c>
      <c r="B28" s="55" t="s">
        <v>92</v>
      </c>
      <c r="C28" s="13">
        <v>1</v>
      </c>
      <c r="D28" s="8" t="s">
        <v>0</v>
      </c>
      <c r="E28" s="40"/>
      <c r="F28" s="98">
        <f t="shared" si="2"/>
        <v>0</v>
      </c>
      <c r="G28" s="129"/>
      <c r="H28" s="68"/>
      <c r="I28" s="128"/>
      <c r="J28" s="68"/>
      <c r="K28" s="68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</row>
    <row r="29" spans="1:29" x14ac:dyDescent="0.2">
      <c r="A29" s="97">
        <f t="shared" si="4"/>
        <v>2.008999999999999</v>
      </c>
      <c r="B29" s="11" t="s">
        <v>89</v>
      </c>
      <c r="C29" s="13">
        <v>2</v>
      </c>
      <c r="D29" s="8" t="s">
        <v>0</v>
      </c>
      <c r="E29" s="40"/>
      <c r="F29" s="98">
        <f t="shared" si="2"/>
        <v>0</v>
      </c>
      <c r="G29" s="129"/>
      <c r="H29" s="127"/>
      <c r="I29" s="128"/>
      <c r="J29" s="129"/>
      <c r="K29" s="68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</row>
    <row r="30" spans="1:29" x14ac:dyDescent="0.2">
      <c r="A30" s="97">
        <f t="shared" si="4"/>
        <v>2.0099999999999989</v>
      </c>
      <c r="B30" s="11" t="s">
        <v>70</v>
      </c>
      <c r="C30" s="13">
        <v>1</v>
      </c>
      <c r="D30" s="8" t="s">
        <v>0</v>
      </c>
      <c r="E30" s="40"/>
      <c r="F30" s="98">
        <f t="shared" si="2"/>
        <v>0</v>
      </c>
      <c r="G30" s="129"/>
      <c r="H30" s="127"/>
      <c r="I30" s="128"/>
      <c r="J30" s="129"/>
      <c r="K30" s="68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</row>
    <row r="31" spans="1:29" x14ac:dyDescent="0.2">
      <c r="A31" s="97">
        <f t="shared" si="4"/>
        <v>2.0109999999999988</v>
      </c>
      <c r="B31" s="11" t="s">
        <v>72</v>
      </c>
      <c r="C31" s="13">
        <v>4</v>
      </c>
      <c r="D31" s="8" t="s">
        <v>0</v>
      </c>
      <c r="E31" s="40"/>
      <c r="F31" s="98">
        <f t="shared" si="2"/>
        <v>0</v>
      </c>
      <c r="G31" s="129"/>
      <c r="H31" s="127"/>
      <c r="I31" s="128"/>
      <c r="J31" s="68"/>
      <c r="K31" s="68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</row>
    <row r="32" spans="1:29" x14ac:dyDescent="0.2">
      <c r="A32" s="97">
        <f t="shared" si="4"/>
        <v>2.0119999999999987</v>
      </c>
      <c r="B32" s="11" t="s">
        <v>74</v>
      </c>
      <c r="C32" s="13">
        <v>2</v>
      </c>
      <c r="D32" s="8" t="s">
        <v>0</v>
      </c>
      <c r="E32" s="40"/>
      <c r="F32" s="98">
        <f t="shared" si="2"/>
        <v>0</v>
      </c>
      <c r="G32" s="129"/>
      <c r="H32" s="127"/>
      <c r="I32" s="128"/>
      <c r="J32" s="68"/>
      <c r="K32" s="68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</row>
    <row r="33" spans="1:46" x14ac:dyDescent="0.2">
      <c r="A33" s="97">
        <f t="shared" si="4"/>
        <v>2.0129999999999986</v>
      </c>
      <c r="B33" s="11" t="s">
        <v>154</v>
      </c>
      <c r="C33" s="13">
        <v>1</v>
      </c>
      <c r="D33" s="8" t="s">
        <v>0</v>
      </c>
      <c r="E33" s="40"/>
      <c r="F33" s="98">
        <f t="shared" si="2"/>
        <v>0</v>
      </c>
      <c r="G33" s="129"/>
      <c r="H33" s="127"/>
      <c r="I33" s="128"/>
      <c r="J33" s="129"/>
      <c r="K33" s="68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</row>
    <row r="34" spans="1:46" x14ac:dyDescent="0.2">
      <c r="A34" s="97">
        <f t="shared" si="4"/>
        <v>2.0139999999999985</v>
      </c>
      <c r="B34" s="11" t="s">
        <v>22</v>
      </c>
      <c r="C34" s="55">
        <v>5</v>
      </c>
      <c r="D34" s="8" t="s">
        <v>0</v>
      </c>
      <c r="E34" s="40"/>
      <c r="F34" s="98">
        <f t="shared" si="2"/>
        <v>0</v>
      </c>
      <c r="G34" s="129"/>
      <c r="H34" s="127"/>
      <c r="I34" s="128"/>
      <c r="J34" s="129"/>
      <c r="K34" s="68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</row>
    <row r="35" spans="1:46" x14ac:dyDescent="0.2">
      <c r="A35" s="97">
        <f t="shared" si="4"/>
        <v>2.0149999999999983</v>
      </c>
      <c r="B35" s="11" t="s">
        <v>23</v>
      </c>
      <c r="C35" s="13">
        <v>4</v>
      </c>
      <c r="D35" s="8" t="s">
        <v>0</v>
      </c>
      <c r="E35" s="40"/>
      <c r="F35" s="98">
        <f t="shared" si="2"/>
        <v>0</v>
      </c>
      <c r="G35" s="129"/>
      <c r="H35" s="127"/>
      <c r="I35" s="128"/>
      <c r="J35" s="68"/>
      <c r="K35" s="68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</row>
    <row r="36" spans="1:46" x14ac:dyDescent="0.2">
      <c r="A36" s="97">
        <f t="shared" si="4"/>
        <v>2.0159999999999982</v>
      </c>
      <c r="B36" s="11" t="s">
        <v>24</v>
      </c>
      <c r="C36" s="13">
        <v>5</v>
      </c>
      <c r="D36" s="8" t="s">
        <v>0</v>
      </c>
      <c r="E36" s="40"/>
      <c r="F36" s="98">
        <f t="shared" si="2"/>
        <v>0</v>
      </c>
      <c r="G36" s="129"/>
      <c r="H36" s="127"/>
      <c r="I36" s="128"/>
      <c r="J36" s="129"/>
      <c r="K36" s="68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</row>
    <row r="37" spans="1:46" ht="24" x14ac:dyDescent="0.2">
      <c r="A37" s="120"/>
      <c r="B37" s="11" t="s">
        <v>15</v>
      </c>
      <c r="C37" s="4"/>
      <c r="D37" s="15"/>
      <c r="E37" s="40"/>
      <c r="F37" s="134"/>
      <c r="G37" s="126"/>
      <c r="H37" s="127"/>
      <c r="I37" s="128"/>
      <c r="J37" s="129"/>
      <c r="K37" s="68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</row>
    <row r="38" spans="1:46" x14ac:dyDescent="0.2">
      <c r="A38" s="102"/>
      <c r="B38" s="11"/>
      <c r="C38" s="15"/>
      <c r="D38" s="15"/>
      <c r="E38" s="40"/>
      <c r="F38" s="98"/>
      <c r="G38" s="126"/>
      <c r="H38" s="127"/>
      <c r="I38" s="128"/>
      <c r="J38" s="68"/>
      <c r="K38" s="68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</row>
    <row r="39" spans="1:46" x14ac:dyDescent="0.2">
      <c r="A39" s="95" t="s">
        <v>25</v>
      </c>
      <c r="B39" s="3" t="s">
        <v>26</v>
      </c>
      <c r="C39" s="13"/>
      <c r="D39" s="14"/>
      <c r="E39" s="41"/>
      <c r="F39" s="140">
        <f>SUM(F40:F48)</f>
        <v>0</v>
      </c>
      <c r="G39" s="126"/>
      <c r="H39" s="127"/>
      <c r="I39" s="128"/>
      <c r="J39" s="129"/>
      <c r="K39" s="68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</row>
    <row r="40" spans="1:46" x14ac:dyDescent="0.2">
      <c r="A40" s="97">
        <v>3.0009999999999999</v>
      </c>
      <c r="B40" s="63" t="s">
        <v>28</v>
      </c>
      <c r="C40" s="28">
        <v>2</v>
      </c>
      <c r="D40" s="8" t="s">
        <v>3</v>
      </c>
      <c r="E40" s="41"/>
      <c r="F40" s="100">
        <f t="shared" ref="F40:F47" si="5">E40*C40</f>
        <v>0</v>
      </c>
      <c r="G40" s="68"/>
      <c r="H40" s="68"/>
      <c r="I40" s="68"/>
      <c r="J40" s="68"/>
      <c r="K40" s="68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</row>
    <row r="41" spans="1:46" x14ac:dyDescent="0.2">
      <c r="A41" s="97">
        <f t="shared" ref="A41:A48" si="6">A40+0.001</f>
        <v>3.0019999999999998</v>
      </c>
      <c r="B41" s="63" t="s">
        <v>78</v>
      </c>
      <c r="C41" s="28">
        <v>20</v>
      </c>
      <c r="D41" s="8" t="s">
        <v>3</v>
      </c>
      <c r="E41" s="41"/>
      <c r="F41" s="100">
        <f t="shared" si="5"/>
        <v>0</v>
      </c>
      <c r="G41" s="68"/>
      <c r="H41" s="68"/>
      <c r="I41" s="68"/>
      <c r="J41" s="68"/>
      <c r="K41" s="68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</row>
    <row r="42" spans="1:46" x14ac:dyDescent="0.2">
      <c r="A42" s="97">
        <f t="shared" si="6"/>
        <v>3.0029999999999997</v>
      </c>
      <c r="B42" s="63" t="s">
        <v>29</v>
      </c>
      <c r="C42" s="28">
        <v>40</v>
      </c>
      <c r="D42" s="8" t="s">
        <v>3</v>
      </c>
      <c r="E42" s="41"/>
      <c r="F42" s="100">
        <f t="shared" si="5"/>
        <v>0</v>
      </c>
      <c r="G42" s="68"/>
      <c r="H42" s="68"/>
      <c r="I42" s="68"/>
      <c r="J42" s="68"/>
      <c r="K42" s="68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</row>
    <row r="43" spans="1:46" x14ac:dyDescent="0.2">
      <c r="A43" s="97">
        <f t="shared" si="6"/>
        <v>3.0039999999999996</v>
      </c>
      <c r="B43" s="63" t="s">
        <v>31</v>
      </c>
      <c r="C43" s="28">
        <v>80</v>
      </c>
      <c r="D43" s="8" t="s">
        <v>2</v>
      </c>
      <c r="E43" s="41"/>
      <c r="F43" s="100">
        <f t="shared" si="5"/>
        <v>0</v>
      </c>
      <c r="G43" s="68"/>
      <c r="H43" s="68"/>
      <c r="I43" s="68"/>
      <c r="J43" s="68"/>
      <c r="K43" s="68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</row>
    <row r="44" spans="1:46" x14ac:dyDescent="0.2">
      <c r="A44" s="97">
        <f t="shared" si="6"/>
        <v>3.0049999999999994</v>
      </c>
      <c r="B44" s="63" t="s">
        <v>94</v>
      </c>
      <c r="C44" s="28">
        <v>5</v>
      </c>
      <c r="D44" s="8" t="s">
        <v>3</v>
      </c>
      <c r="E44" s="41"/>
      <c r="F44" s="100">
        <f t="shared" si="5"/>
        <v>0</v>
      </c>
      <c r="G44" s="68"/>
      <c r="H44" s="68"/>
      <c r="I44" s="68"/>
      <c r="J44" s="68"/>
      <c r="K44" s="68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</row>
    <row r="45" spans="1:46" x14ac:dyDescent="0.2">
      <c r="A45" s="97">
        <f t="shared" si="6"/>
        <v>3.0059999999999993</v>
      </c>
      <c r="B45" s="63" t="s">
        <v>79</v>
      </c>
      <c r="C45" s="28">
        <v>25</v>
      </c>
      <c r="D45" s="8" t="s">
        <v>3</v>
      </c>
      <c r="E45" s="41"/>
      <c r="F45" s="100">
        <f t="shared" si="5"/>
        <v>0</v>
      </c>
      <c r="G45" s="68" t="s">
        <v>159</v>
      </c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</row>
    <row r="46" spans="1:46" x14ac:dyDescent="0.2">
      <c r="A46" s="97">
        <f t="shared" si="6"/>
        <v>3.0069999999999992</v>
      </c>
      <c r="B46" s="63" t="s">
        <v>32</v>
      </c>
      <c r="C46" s="28">
        <v>85</v>
      </c>
      <c r="D46" s="8" t="s">
        <v>2</v>
      </c>
      <c r="E46" s="41"/>
      <c r="F46" s="100">
        <f t="shared" si="5"/>
        <v>0</v>
      </c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</row>
    <row r="47" spans="1:46" s="20" customFormat="1" x14ac:dyDescent="0.2">
      <c r="A47" s="97">
        <f t="shared" si="6"/>
        <v>3.0079999999999991</v>
      </c>
      <c r="B47" s="63" t="s">
        <v>33</v>
      </c>
      <c r="C47" s="28">
        <v>0.5</v>
      </c>
      <c r="D47" s="8" t="s">
        <v>34</v>
      </c>
      <c r="E47" s="41"/>
      <c r="F47" s="100">
        <f t="shared" si="5"/>
        <v>0</v>
      </c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</row>
    <row r="48" spans="1:46" x14ac:dyDescent="0.2">
      <c r="A48" s="97">
        <f t="shared" si="6"/>
        <v>3.008999999999999</v>
      </c>
      <c r="B48" s="63" t="s">
        <v>157</v>
      </c>
      <c r="C48" s="15">
        <f>C40+C41+C42</f>
        <v>62</v>
      </c>
      <c r="D48" s="8" t="s">
        <v>3</v>
      </c>
      <c r="E48" s="41"/>
      <c r="F48" s="100">
        <f>E48*C48</f>
        <v>0</v>
      </c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</row>
    <row r="49" spans="1:46" ht="24" x14ac:dyDescent="0.2">
      <c r="A49" s="97"/>
      <c r="B49" s="11" t="s">
        <v>35</v>
      </c>
      <c r="C49" s="15"/>
      <c r="D49" s="8"/>
      <c r="E49" s="41"/>
      <c r="F49" s="100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</row>
    <row r="50" spans="1:46" ht="12.75" thickBot="1" x14ac:dyDescent="0.25">
      <c r="A50" s="189"/>
      <c r="B50" s="136"/>
      <c r="C50" s="190"/>
      <c r="D50" s="190"/>
      <c r="E50" s="191"/>
      <c r="F50" s="199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</row>
    <row r="51" spans="1:46" x14ac:dyDescent="0.2">
      <c r="A51" s="84"/>
      <c r="B51" s="85"/>
      <c r="C51" s="85"/>
      <c r="D51" s="85"/>
      <c r="E51" s="85"/>
      <c r="F51" s="86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</row>
    <row r="52" spans="1:46" x14ac:dyDescent="0.2">
      <c r="A52" s="87" t="s">
        <v>49</v>
      </c>
      <c r="B52" s="42"/>
      <c r="C52" s="43"/>
      <c r="D52" s="44"/>
      <c r="E52" s="45" t="s">
        <v>50</v>
      </c>
      <c r="F52" s="8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</row>
    <row r="53" spans="1:46" x14ac:dyDescent="0.2">
      <c r="A53" s="87" t="s">
        <v>52</v>
      </c>
      <c r="B53" s="42"/>
      <c r="C53" s="42"/>
      <c r="D53" s="46"/>
      <c r="E53" s="45" t="s">
        <v>51</v>
      </c>
      <c r="F53" s="8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</row>
    <row r="54" spans="1:46" ht="12.75" thickBot="1" x14ac:dyDescent="0.25">
      <c r="A54" s="89"/>
      <c r="B54" s="37"/>
      <c r="C54" s="38"/>
      <c r="D54" s="39"/>
      <c r="E54" s="39"/>
      <c r="F54" s="90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</row>
    <row r="55" spans="1:46" ht="13.5" thickTop="1" thickBot="1" x14ac:dyDescent="0.25">
      <c r="A55" s="91" t="s">
        <v>6</v>
      </c>
      <c r="B55" s="47" t="s">
        <v>7</v>
      </c>
      <c r="C55" s="48" t="s">
        <v>8</v>
      </c>
      <c r="D55" s="49" t="s">
        <v>9</v>
      </c>
      <c r="E55" s="49" t="s">
        <v>10</v>
      </c>
      <c r="F55" s="92" t="s">
        <v>11</v>
      </c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</row>
    <row r="56" spans="1:46" ht="12.75" thickTop="1" x14ac:dyDescent="0.2">
      <c r="A56" s="97"/>
      <c r="B56" s="11"/>
      <c r="C56" s="8"/>
      <c r="D56" s="8"/>
      <c r="E56" s="41"/>
      <c r="F56" s="100"/>
      <c r="G56" s="68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</row>
    <row r="57" spans="1:46" x14ac:dyDescent="0.2">
      <c r="A57" s="95" t="s">
        <v>36</v>
      </c>
      <c r="B57" s="3" t="s">
        <v>37</v>
      </c>
      <c r="C57" s="21"/>
      <c r="D57" s="8"/>
      <c r="E57" s="41"/>
      <c r="F57" s="144">
        <f>SUM(F58:F62)</f>
        <v>0</v>
      </c>
      <c r="G57" s="68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</row>
    <row r="58" spans="1:46" x14ac:dyDescent="0.2">
      <c r="A58" s="97">
        <v>4.0010000000000003</v>
      </c>
      <c r="B58" s="63" t="s">
        <v>105</v>
      </c>
      <c r="C58" s="21">
        <f>C45</f>
        <v>25</v>
      </c>
      <c r="D58" s="8" t="s">
        <v>3</v>
      </c>
      <c r="E58" s="41"/>
      <c r="F58" s="100">
        <f t="shared" ref="F58:F62" si="7">E58*C58</f>
        <v>0</v>
      </c>
      <c r="G58" s="68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</row>
    <row r="59" spans="1:46" ht="15" x14ac:dyDescent="0.25">
      <c r="A59" s="97">
        <f>A58+0.001</f>
        <v>4.0020000000000007</v>
      </c>
      <c r="B59" s="67" t="s">
        <v>38</v>
      </c>
      <c r="C59" s="21">
        <v>1</v>
      </c>
      <c r="D59" s="8" t="s">
        <v>0</v>
      </c>
      <c r="E59" s="40"/>
      <c r="F59" s="98">
        <f t="shared" si="7"/>
        <v>0</v>
      </c>
      <c r="G59" s="68"/>
      <c r="H59" s="116"/>
      <c r="I59" s="116"/>
      <c r="J59" s="116"/>
      <c r="K59" s="77"/>
      <c r="L59" s="116"/>
      <c r="M59" s="116"/>
      <c r="N59" s="116"/>
      <c r="O59" s="77"/>
      <c r="P59" s="116"/>
      <c r="Q59" s="116"/>
      <c r="R59" s="116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</row>
    <row r="60" spans="1:46" ht="15" x14ac:dyDescent="0.25">
      <c r="A60" s="97">
        <f t="shared" ref="A60:A62" si="8">A59+0.001</f>
        <v>4.003000000000001</v>
      </c>
      <c r="B60" s="62" t="s">
        <v>39</v>
      </c>
      <c r="C60" s="65">
        <v>0.3</v>
      </c>
      <c r="D60" s="8" t="s">
        <v>2</v>
      </c>
      <c r="E60" s="40"/>
      <c r="F60" s="98">
        <f t="shared" si="7"/>
        <v>0</v>
      </c>
      <c r="G60" s="68"/>
      <c r="H60" s="79"/>
      <c r="I60" s="116"/>
      <c r="J60" s="78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</row>
    <row r="61" spans="1:46" ht="15" x14ac:dyDescent="0.25">
      <c r="A61" s="97">
        <f t="shared" si="8"/>
        <v>4.0040000000000013</v>
      </c>
      <c r="B61" s="62" t="s">
        <v>106</v>
      </c>
      <c r="C61" s="21">
        <v>20</v>
      </c>
      <c r="D61" s="8" t="s">
        <v>3</v>
      </c>
      <c r="E61" s="40"/>
      <c r="F61" s="98">
        <f t="shared" si="7"/>
        <v>0</v>
      </c>
      <c r="G61" s="68"/>
      <c r="H61" s="79"/>
      <c r="I61" s="116"/>
      <c r="J61" s="78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</row>
    <row r="62" spans="1:46" ht="15" x14ac:dyDescent="0.25">
      <c r="A62" s="97">
        <f t="shared" si="8"/>
        <v>4.0050000000000017</v>
      </c>
      <c r="B62" s="62" t="s">
        <v>98</v>
      </c>
      <c r="C62" s="21">
        <v>40</v>
      </c>
      <c r="D62" s="8" t="s">
        <v>3</v>
      </c>
      <c r="E62" s="40"/>
      <c r="F62" s="98">
        <f t="shared" si="7"/>
        <v>0</v>
      </c>
      <c r="G62" s="68"/>
      <c r="H62" s="79"/>
      <c r="I62" s="116"/>
      <c r="J62" s="78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</row>
    <row r="63" spans="1:46" ht="15" x14ac:dyDescent="0.25">
      <c r="A63" s="97"/>
      <c r="B63" s="55"/>
      <c r="C63" s="55"/>
      <c r="D63" s="55"/>
      <c r="E63" s="55"/>
      <c r="F63" s="145"/>
      <c r="G63" s="68"/>
      <c r="H63" s="79"/>
      <c r="I63" s="116"/>
      <c r="J63" s="78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</row>
    <row r="64" spans="1:46" s="6" customFormat="1" ht="15" x14ac:dyDescent="0.25">
      <c r="A64" s="105">
        <v>5</v>
      </c>
      <c r="B64" s="25" t="s">
        <v>40</v>
      </c>
      <c r="C64" s="26"/>
      <c r="D64" s="27"/>
      <c r="E64" s="40"/>
      <c r="F64" s="132">
        <f>SUM(F65:F71)</f>
        <v>0</v>
      </c>
      <c r="G64" s="81"/>
      <c r="H64" s="79"/>
      <c r="I64" s="116"/>
      <c r="J64" s="78"/>
      <c r="K64" s="77"/>
      <c r="L64" s="81"/>
      <c r="M64" s="77"/>
      <c r="N64" s="77"/>
      <c r="O64" s="81"/>
      <c r="P64" s="81"/>
      <c r="Q64" s="77"/>
      <c r="R64" s="77"/>
      <c r="S64" s="77"/>
      <c r="T64" s="77"/>
      <c r="U64" s="77"/>
      <c r="V64" s="81"/>
      <c r="W64" s="81"/>
      <c r="X64" s="81"/>
      <c r="Y64" s="81"/>
      <c r="Z64" s="81"/>
      <c r="AA64" s="81"/>
      <c r="AB64" s="81"/>
      <c r="AC64" s="81"/>
    </row>
    <row r="65" spans="1:29" s="6" customFormat="1" ht="15" x14ac:dyDescent="0.25">
      <c r="A65" s="106" t="s">
        <v>102</v>
      </c>
      <c r="B65" s="9" t="s">
        <v>41</v>
      </c>
      <c r="C65" s="4">
        <v>1</v>
      </c>
      <c r="D65" s="12" t="s">
        <v>34</v>
      </c>
      <c r="E65" s="40"/>
      <c r="F65" s="98">
        <f t="shared" ref="F65:F71" si="9">E65*C65</f>
        <v>0</v>
      </c>
      <c r="G65" s="81"/>
      <c r="H65" s="79"/>
      <c r="I65" s="116"/>
      <c r="J65" s="78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</row>
    <row r="66" spans="1:29" s="6" customFormat="1" ht="15" x14ac:dyDescent="0.25">
      <c r="A66" s="106" t="s">
        <v>102</v>
      </c>
      <c r="B66" s="9" t="s">
        <v>42</v>
      </c>
      <c r="C66" s="4">
        <v>1</v>
      </c>
      <c r="D66" s="12" t="s">
        <v>34</v>
      </c>
      <c r="E66" s="40"/>
      <c r="F66" s="98">
        <f t="shared" si="9"/>
        <v>0</v>
      </c>
      <c r="G66" s="81"/>
      <c r="H66" s="79"/>
      <c r="I66" s="116"/>
      <c r="J66" s="78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</row>
    <row r="67" spans="1:29" s="6" customFormat="1" ht="15" x14ac:dyDescent="0.25">
      <c r="A67" s="106" t="s">
        <v>102</v>
      </c>
      <c r="B67" s="9" t="s">
        <v>43</v>
      </c>
      <c r="C67" s="4">
        <v>1</v>
      </c>
      <c r="D67" s="12" t="s">
        <v>34</v>
      </c>
      <c r="E67" s="40"/>
      <c r="F67" s="98">
        <f t="shared" si="9"/>
        <v>0</v>
      </c>
      <c r="G67" s="81"/>
      <c r="H67" s="78"/>
      <c r="I67" s="78"/>
      <c r="J67" s="78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</row>
    <row r="68" spans="1:29" s="6" customFormat="1" x14ac:dyDescent="0.2">
      <c r="A68" s="106" t="s">
        <v>102</v>
      </c>
      <c r="B68" s="9" t="s">
        <v>44</v>
      </c>
      <c r="C68" s="4">
        <v>1</v>
      </c>
      <c r="D68" s="12" t="s">
        <v>34</v>
      </c>
      <c r="E68" s="40"/>
      <c r="F68" s="98">
        <f t="shared" si="9"/>
        <v>0</v>
      </c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</row>
    <row r="69" spans="1:29" ht="15" x14ac:dyDescent="0.25">
      <c r="A69" s="106" t="s">
        <v>102</v>
      </c>
      <c r="B69" s="9" t="s">
        <v>45</v>
      </c>
      <c r="C69" s="4">
        <v>1</v>
      </c>
      <c r="D69" s="12" t="s">
        <v>34</v>
      </c>
      <c r="E69" s="40"/>
      <c r="F69" s="98">
        <f t="shared" si="9"/>
        <v>0</v>
      </c>
      <c r="G69" s="77"/>
      <c r="H69" s="119"/>
      <c r="I69" s="119"/>
      <c r="J69" s="119"/>
      <c r="K69" s="119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77"/>
      <c r="W69" s="77"/>
      <c r="X69" s="77"/>
      <c r="Y69" s="77"/>
      <c r="Z69" s="77"/>
      <c r="AA69" s="77"/>
      <c r="AB69" s="77"/>
      <c r="AC69" s="77"/>
    </row>
    <row r="70" spans="1:29" ht="15" x14ac:dyDescent="0.25">
      <c r="A70" s="106" t="s">
        <v>102</v>
      </c>
      <c r="B70" s="9" t="s">
        <v>46</v>
      </c>
      <c r="C70" s="4">
        <v>1</v>
      </c>
      <c r="D70" s="12" t="s">
        <v>34</v>
      </c>
      <c r="E70" s="40"/>
      <c r="F70" s="98">
        <f t="shared" si="9"/>
        <v>0</v>
      </c>
      <c r="G70" s="77"/>
      <c r="H70" s="119"/>
      <c r="I70" s="119"/>
      <c r="J70" s="119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</row>
    <row r="71" spans="1:29" ht="15" x14ac:dyDescent="0.25">
      <c r="A71" s="106" t="s">
        <v>102</v>
      </c>
      <c r="B71" s="9" t="s">
        <v>47</v>
      </c>
      <c r="C71" s="4">
        <v>1</v>
      </c>
      <c r="D71" s="12" t="s">
        <v>34</v>
      </c>
      <c r="E71" s="40"/>
      <c r="F71" s="98">
        <f t="shared" si="9"/>
        <v>0</v>
      </c>
      <c r="G71" s="77"/>
      <c r="H71" s="119"/>
      <c r="I71" s="119"/>
      <c r="J71" s="119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</row>
    <row r="72" spans="1:29" s="6" customFormat="1" ht="15.75" thickBot="1" x14ac:dyDescent="0.3">
      <c r="A72" s="141"/>
      <c r="B72" s="137"/>
      <c r="C72" s="142"/>
      <c r="D72" s="107"/>
      <c r="E72" s="108"/>
      <c r="F72" s="146"/>
      <c r="G72" s="81"/>
      <c r="H72" s="119"/>
      <c r="I72" s="119"/>
      <c r="J72" s="116"/>
      <c r="K72" s="77"/>
      <c r="L72" s="77"/>
      <c r="M72" s="77"/>
      <c r="N72" s="77"/>
      <c r="O72" s="81"/>
      <c r="P72" s="77"/>
      <c r="Q72" s="77"/>
      <c r="R72" s="77"/>
      <c r="S72" s="81"/>
      <c r="T72" s="77"/>
      <c r="U72" s="77"/>
      <c r="V72" s="81"/>
      <c r="W72" s="81"/>
      <c r="X72" s="81"/>
      <c r="Y72" s="81"/>
      <c r="Z72" s="81"/>
      <c r="AA72" s="81"/>
      <c r="AB72" s="81"/>
      <c r="AC72" s="81"/>
    </row>
    <row r="73" spans="1:29" s="6" customFormat="1" ht="15" x14ac:dyDescent="0.25">
      <c r="A73" s="81"/>
      <c r="B73" s="81"/>
      <c r="C73" s="81"/>
      <c r="D73" s="81"/>
      <c r="E73" s="81"/>
      <c r="F73" s="81"/>
      <c r="G73" s="81"/>
      <c r="H73" s="119"/>
      <c r="I73" s="119"/>
      <c r="J73" s="119"/>
      <c r="K73" s="81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81"/>
      <c r="W73" s="81"/>
      <c r="X73" s="81"/>
      <c r="Y73" s="81"/>
      <c r="Z73" s="81"/>
      <c r="AA73" s="81"/>
      <c r="AB73" s="81"/>
      <c r="AC73" s="81"/>
    </row>
    <row r="74" spans="1:29" ht="15" x14ac:dyDescent="0.25">
      <c r="A74" s="77"/>
      <c r="B74" s="81"/>
      <c r="C74" s="68"/>
      <c r="D74" s="111"/>
      <c r="E74" s="113"/>
      <c r="F74" s="113"/>
      <c r="G74" s="77"/>
      <c r="H74" s="119"/>
      <c r="I74" s="119"/>
      <c r="J74" s="119"/>
      <c r="K74" s="81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</row>
    <row r="75" spans="1:29" ht="15" x14ac:dyDescent="0.25">
      <c r="A75" s="77"/>
      <c r="B75" s="81"/>
      <c r="C75" s="68"/>
      <c r="D75" s="111"/>
      <c r="E75" s="113"/>
      <c r="F75" s="113"/>
      <c r="G75" s="77"/>
      <c r="H75" s="119"/>
      <c r="I75" s="119"/>
      <c r="J75" s="119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</row>
    <row r="76" spans="1:29" ht="15" x14ac:dyDescent="0.25">
      <c r="A76" s="77"/>
      <c r="B76" s="81"/>
      <c r="C76" s="68"/>
      <c r="D76" s="111"/>
      <c r="E76" s="113"/>
      <c r="F76" s="113"/>
      <c r="G76" s="77"/>
      <c r="H76" s="119"/>
      <c r="I76" s="119"/>
      <c r="J76" s="119"/>
      <c r="K76" s="77"/>
      <c r="L76" s="81"/>
      <c r="M76" s="77"/>
      <c r="N76" s="77"/>
      <c r="O76" s="77"/>
      <c r="P76" s="81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</row>
    <row r="77" spans="1:29" ht="15" x14ac:dyDescent="0.25">
      <c r="A77" s="77"/>
      <c r="B77" s="81"/>
      <c r="C77" s="68"/>
      <c r="D77" s="111"/>
      <c r="E77" s="113"/>
      <c r="F77" s="113"/>
      <c r="G77" s="77"/>
      <c r="H77" s="119"/>
      <c r="I77" s="119"/>
      <c r="J77" s="119"/>
      <c r="K77" s="77"/>
      <c r="L77" s="81"/>
      <c r="M77" s="77"/>
      <c r="N77" s="77"/>
      <c r="O77" s="77"/>
      <c r="P77" s="81"/>
      <c r="Q77" s="77"/>
      <c r="R77" s="77"/>
      <c r="S77" s="81"/>
      <c r="T77" s="77"/>
      <c r="U77" s="77"/>
      <c r="V77" s="77"/>
      <c r="W77" s="77"/>
      <c r="X77" s="77"/>
      <c r="Y77" s="77"/>
      <c r="Z77" s="77"/>
      <c r="AA77" s="77"/>
      <c r="AB77" s="77"/>
      <c r="AC77" s="77"/>
    </row>
    <row r="78" spans="1:29" ht="15" x14ac:dyDescent="0.25">
      <c r="A78" s="77"/>
      <c r="B78" s="81"/>
      <c r="C78" s="68"/>
      <c r="D78" s="111"/>
      <c r="E78" s="113"/>
      <c r="F78" s="113"/>
      <c r="G78" s="77"/>
      <c r="H78" s="119"/>
      <c r="I78" s="119"/>
      <c r="J78" s="119"/>
      <c r="K78" s="77"/>
      <c r="L78" s="77"/>
      <c r="M78" s="77"/>
      <c r="N78" s="77"/>
      <c r="O78" s="77"/>
      <c r="P78" s="77"/>
      <c r="Q78" s="77"/>
      <c r="R78" s="77"/>
      <c r="S78" s="77"/>
      <c r="T78" s="81"/>
      <c r="U78" s="81"/>
      <c r="V78" s="77"/>
      <c r="W78" s="77"/>
      <c r="X78" s="77"/>
      <c r="Y78" s="77"/>
      <c r="Z78" s="77"/>
      <c r="AA78" s="77"/>
      <c r="AB78" s="77"/>
      <c r="AC78" s="77"/>
    </row>
    <row r="79" spans="1:29" ht="15" x14ac:dyDescent="0.25">
      <c r="A79" s="77"/>
      <c r="B79" s="81"/>
      <c r="C79" s="68"/>
      <c r="D79" s="111"/>
      <c r="E79" s="113"/>
      <c r="F79" s="113"/>
      <c r="G79" s="77"/>
      <c r="H79" s="119"/>
      <c r="I79" s="119"/>
      <c r="J79" s="119"/>
      <c r="K79" s="77"/>
      <c r="L79" s="77"/>
      <c r="M79" s="77"/>
      <c r="N79" s="77"/>
      <c r="O79" s="77"/>
      <c r="P79" s="77"/>
      <c r="Q79" s="77"/>
      <c r="R79" s="77"/>
      <c r="S79" s="77"/>
      <c r="T79" s="81"/>
      <c r="U79" s="81"/>
      <c r="V79" s="77"/>
      <c r="W79" s="77"/>
      <c r="X79" s="77"/>
      <c r="Y79" s="77"/>
      <c r="Z79" s="77"/>
      <c r="AA79" s="77"/>
      <c r="AB79" s="77"/>
      <c r="AC79" s="77"/>
    </row>
    <row r="80" spans="1:29" x14ac:dyDescent="0.2">
      <c r="A80" s="77"/>
      <c r="B80" s="81"/>
      <c r="C80" s="68"/>
      <c r="D80" s="111"/>
      <c r="E80" s="113"/>
      <c r="F80" s="113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</row>
    <row r="81" spans="1:29" x14ac:dyDescent="0.2">
      <c r="A81" s="77"/>
      <c r="B81" s="81"/>
      <c r="C81" s="68"/>
      <c r="D81" s="111"/>
      <c r="E81" s="113"/>
      <c r="F81" s="113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</row>
    <row r="82" spans="1:29" x14ac:dyDescent="0.2">
      <c r="A82" s="77"/>
      <c r="B82" s="81"/>
      <c r="C82" s="68"/>
      <c r="D82" s="111"/>
      <c r="E82" s="113"/>
      <c r="F82" s="113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</row>
    <row r="83" spans="1:29" x14ac:dyDescent="0.2">
      <c r="A83" s="77"/>
      <c r="B83" s="81"/>
      <c r="C83" s="68"/>
      <c r="D83" s="111"/>
      <c r="E83" s="113"/>
      <c r="F83" s="113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</row>
    <row r="84" spans="1:29" x14ac:dyDescent="0.2">
      <c r="A84" s="77"/>
      <c r="B84" s="81"/>
      <c r="C84" s="68"/>
      <c r="D84" s="111"/>
      <c r="E84" s="113"/>
      <c r="F84" s="113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</row>
    <row r="85" spans="1:29" x14ac:dyDescent="0.2">
      <c r="A85" s="77"/>
      <c r="B85" s="81"/>
      <c r="C85" s="68"/>
      <c r="D85" s="111"/>
      <c r="E85" s="113"/>
      <c r="F85" s="113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</row>
    <row r="86" spans="1:29" x14ac:dyDescent="0.2">
      <c r="A86" s="77"/>
      <c r="B86" s="81"/>
      <c r="C86" s="68"/>
      <c r="D86" s="111"/>
      <c r="E86" s="113"/>
      <c r="F86" s="113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</row>
    <row r="87" spans="1:29" x14ac:dyDescent="0.2">
      <c r="A87" s="77"/>
      <c r="B87" s="81"/>
      <c r="C87" s="68"/>
      <c r="D87" s="111"/>
      <c r="E87" s="113"/>
      <c r="F87" s="113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</row>
    <row r="88" spans="1:29" x14ac:dyDescent="0.2">
      <c r="A88" s="77"/>
      <c r="B88" s="81"/>
      <c r="C88" s="68"/>
      <c r="D88" s="111"/>
      <c r="E88" s="113"/>
      <c r="F88" s="113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</row>
    <row r="89" spans="1:29" x14ac:dyDescent="0.2">
      <c r="A89" s="77"/>
      <c r="B89" s="81"/>
      <c r="C89" s="68"/>
      <c r="D89" s="111"/>
      <c r="E89" s="113"/>
      <c r="F89" s="113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</row>
    <row r="90" spans="1:29" x14ac:dyDescent="0.2">
      <c r="A90" s="77"/>
      <c r="B90" s="81"/>
      <c r="C90" s="68"/>
      <c r="D90" s="111"/>
      <c r="E90" s="113"/>
      <c r="F90" s="113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</row>
    <row r="91" spans="1:29" x14ac:dyDescent="0.2">
      <c r="A91" s="77"/>
      <c r="B91" s="81"/>
      <c r="C91" s="68"/>
      <c r="D91" s="111"/>
      <c r="E91" s="113"/>
      <c r="F91" s="113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</row>
    <row r="92" spans="1:29" x14ac:dyDescent="0.2">
      <c r="A92" s="77"/>
      <c r="B92" s="81"/>
      <c r="C92" s="68"/>
      <c r="D92" s="111"/>
      <c r="E92" s="113"/>
      <c r="F92" s="113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</row>
    <row r="93" spans="1:29" x14ac:dyDescent="0.2">
      <c r="A93" s="77"/>
      <c r="B93" s="81"/>
      <c r="C93" s="68"/>
      <c r="D93" s="111"/>
      <c r="E93" s="113"/>
      <c r="F93" s="113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</row>
    <row r="94" spans="1:29" x14ac:dyDescent="0.2">
      <c r="A94" s="77"/>
      <c r="B94" s="81"/>
      <c r="C94" s="68"/>
      <c r="D94" s="111"/>
      <c r="E94" s="113"/>
      <c r="F94" s="113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</row>
    <row r="95" spans="1:29" x14ac:dyDescent="0.2">
      <c r="A95" s="110"/>
      <c r="B95" s="68"/>
      <c r="C95" s="68"/>
      <c r="D95" s="111"/>
      <c r="E95" s="112"/>
      <c r="F95" s="112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</row>
    <row r="96" spans="1:29" x14ac:dyDescent="0.2">
      <c r="A96" s="110"/>
      <c r="B96" s="68"/>
      <c r="C96" s="68"/>
      <c r="D96" s="111"/>
      <c r="E96" s="112"/>
      <c r="F96" s="112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</row>
    <row r="97" spans="1:29" x14ac:dyDescent="0.2">
      <c r="A97" s="110"/>
      <c r="B97" s="68"/>
      <c r="C97" s="68"/>
      <c r="D97" s="111"/>
      <c r="E97" s="112"/>
      <c r="F97" s="112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</row>
    <row r="98" spans="1:29" s="33" customFormat="1" x14ac:dyDescent="0.2">
      <c r="A98" s="110"/>
      <c r="B98" s="68"/>
      <c r="C98" s="68"/>
      <c r="D98" s="111"/>
      <c r="E98" s="112"/>
      <c r="F98" s="11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</row>
    <row r="99" spans="1:29" s="33" customFormat="1" x14ac:dyDescent="0.2">
      <c r="A99" s="110"/>
      <c r="B99" s="68"/>
      <c r="C99" s="68"/>
      <c r="D99" s="111"/>
      <c r="E99" s="112"/>
      <c r="F99" s="11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</row>
    <row r="100" spans="1:29" s="33" customFormat="1" x14ac:dyDescent="0.2">
      <c r="A100" s="110"/>
      <c r="B100" s="68"/>
      <c r="C100" s="68"/>
      <c r="D100" s="111"/>
      <c r="E100" s="112"/>
      <c r="F100" s="11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</row>
    <row r="101" spans="1:29" s="33" customFormat="1" x14ac:dyDescent="0.2">
      <c r="A101" s="110"/>
      <c r="B101" s="68"/>
      <c r="C101" s="68"/>
      <c r="D101" s="111"/>
      <c r="E101" s="112"/>
      <c r="F101" s="11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</row>
    <row r="102" spans="1:29" s="33" customFormat="1" x14ac:dyDescent="0.2">
      <c r="A102" s="110"/>
      <c r="B102" s="68"/>
      <c r="C102" s="68"/>
      <c r="D102" s="111"/>
      <c r="E102" s="112"/>
      <c r="F102" s="11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</row>
    <row r="103" spans="1:29" s="33" customFormat="1" x14ac:dyDescent="0.2">
      <c r="A103" s="110"/>
      <c r="B103" s="68"/>
      <c r="C103" s="68"/>
      <c r="D103" s="111"/>
      <c r="E103" s="112"/>
      <c r="F103" s="11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</row>
    <row r="104" spans="1:29" s="33" customFormat="1" x14ac:dyDescent="0.2">
      <c r="A104" s="110"/>
      <c r="B104" s="68"/>
      <c r="C104" s="68"/>
      <c r="D104" s="111"/>
      <c r="E104" s="112"/>
      <c r="F104" s="11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</row>
    <row r="105" spans="1:29" s="33" customFormat="1" x14ac:dyDescent="0.2">
      <c r="A105" s="110"/>
      <c r="B105" s="68"/>
      <c r="C105" s="68"/>
      <c r="D105" s="111"/>
      <c r="E105" s="112"/>
      <c r="F105" s="11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</row>
    <row r="106" spans="1:29" s="33" customFormat="1" x14ac:dyDescent="0.2">
      <c r="A106" s="110"/>
      <c r="B106" s="68"/>
      <c r="C106" s="68"/>
      <c r="D106" s="111"/>
      <c r="E106" s="112"/>
      <c r="F106" s="11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</row>
    <row r="107" spans="1:29" s="34" customFormat="1" x14ac:dyDescent="0.2">
      <c r="A107" s="110"/>
      <c r="B107" s="68"/>
      <c r="C107" s="68"/>
      <c r="D107" s="111"/>
      <c r="E107" s="112"/>
      <c r="F107" s="112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</row>
    <row r="108" spans="1:29" s="33" customFormat="1" x14ac:dyDescent="0.2">
      <c r="A108" s="110"/>
      <c r="B108" s="68"/>
      <c r="C108" s="68"/>
      <c r="D108" s="111"/>
      <c r="E108" s="112"/>
      <c r="F108" s="11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</row>
    <row r="109" spans="1:29" x14ac:dyDescent="0.2">
      <c r="A109" s="110"/>
      <c r="B109" s="68"/>
      <c r="C109" s="68"/>
      <c r="D109" s="111"/>
      <c r="E109" s="112"/>
      <c r="F109" s="112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</row>
    <row r="110" spans="1:29" x14ac:dyDescent="0.2">
      <c r="A110" s="110"/>
      <c r="B110" s="68"/>
      <c r="C110" s="68"/>
      <c r="D110" s="111"/>
      <c r="E110" s="112"/>
      <c r="F110" s="112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</row>
    <row r="111" spans="1:29" x14ac:dyDescent="0.2">
      <c r="A111" s="110"/>
      <c r="B111" s="68"/>
      <c r="C111" s="68"/>
      <c r="D111" s="111"/>
      <c r="E111" s="112"/>
      <c r="F111" s="112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</row>
    <row r="112" spans="1:29" x14ac:dyDescent="0.2">
      <c r="A112" s="110"/>
      <c r="B112" s="68"/>
      <c r="C112" s="68"/>
      <c r="D112" s="111"/>
      <c r="E112" s="112"/>
      <c r="F112" s="112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</row>
    <row r="113" spans="1:29" x14ac:dyDescent="0.2">
      <c r="A113" s="110"/>
      <c r="B113" s="68"/>
      <c r="C113" s="68"/>
      <c r="D113" s="111"/>
      <c r="E113" s="112"/>
      <c r="F113" s="112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</row>
    <row r="114" spans="1:29" x14ac:dyDescent="0.2">
      <c r="A114" s="110"/>
      <c r="B114" s="68"/>
      <c r="C114" s="68"/>
      <c r="D114" s="111"/>
      <c r="E114" s="112"/>
      <c r="F114" s="112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</row>
    <row r="115" spans="1:29" x14ac:dyDescent="0.2">
      <c r="A115" s="110"/>
      <c r="B115" s="68"/>
      <c r="C115" s="68"/>
      <c r="D115" s="111"/>
      <c r="E115" s="112"/>
      <c r="F115" s="112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</row>
    <row r="116" spans="1:29" x14ac:dyDescent="0.2">
      <c r="A116" s="29"/>
      <c r="B116" s="30"/>
      <c r="E116" s="32"/>
      <c r="F116" s="32"/>
    </row>
    <row r="117" spans="1:29" x14ac:dyDescent="0.2">
      <c r="A117" s="29"/>
      <c r="B117" s="30"/>
      <c r="E117" s="32"/>
      <c r="F117" s="32"/>
    </row>
    <row r="118" spans="1:29" x14ac:dyDescent="0.2">
      <c r="A118" s="29"/>
      <c r="B118" s="30"/>
      <c r="E118" s="32"/>
      <c r="F118" s="32"/>
    </row>
    <row r="119" spans="1:29" x14ac:dyDescent="0.2">
      <c r="A119" s="30"/>
      <c r="B119" s="35"/>
      <c r="E119" s="32"/>
      <c r="F119" s="32"/>
    </row>
    <row r="120" spans="1:29" x14ac:dyDescent="0.2">
      <c r="A120" s="30"/>
      <c r="B120" s="35"/>
      <c r="E120" s="32"/>
      <c r="F120" s="32"/>
    </row>
  </sheetData>
  <pageMargins left="0.70866141732283472" right="0.70866141732283472" top="0.78740157480314965" bottom="0.78740157480314965" header="0.31496062992125984" footer="0.31496062992125984"/>
  <pageSetup paperSize="9" scale="94" orientation="portrait" r:id="rId1"/>
  <headerFooter scaleWithDoc="0" alignWithMargins="0">
    <oddFooter>Stránka &amp;P</oddFooter>
  </headerFooter>
  <rowBreaks count="1" manualBreakCount="1">
    <brk id="50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10"/>
  <sheetViews>
    <sheetView zoomScale="70" zoomScaleNormal="70" workbookViewId="0">
      <selection activeCell="B7" sqref="B7"/>
    </sheetView>
  </sheetViews>
  <sheetFormatPr defaultRowHeight="12" x14ac:dyDescent="0.2"/>
  <cols>
    <col min="1" max="1" width="7.7109375" style="7" customWidth="1"/>
    <col min="2" max="2" width="47.5703125" style="6" customWidth="1"/>
    <col min="3" max="3" width="7" style="30" customWidth="1"/>
    <col min="4" max="4" width="9" style="31" customWidth="1"/>
    <col min="5" max="5" width="10.5703125" style="36" bestFit="1" customWidth="1"/>
    <col min="6" max="6" width="10.7109375" style="36" customWidth="1"/>
    <col min="7" max="7" width="9.140625" style="7"/>
    <col min="8" max="9" width="9.140625" style="7" customWidth="1"/>
    <col min="10" max="10" width="10.7109375" style="7" customWidth="1"/>
    <col min="11" max="11" width="34.85546875" style="7" customWidth="1"/>
    <col min="12" max="256" width="9.140625" style="7"/>
    <col min="257" max="257" width="7.7109375" style="7" customWidth="1"/>
    <col min="258" max="258" width="45.5703125" style="7" customWidth="1"/>
    <col min="259" max="259" width="7" style="7" bestFit="1" customWidth="1"/>
    <col min="260" max="260" width="9" style="7" bestFit="1" customWidth="1"/>
    <col min="261" max="261" width="10.5703125" style="7" bestFit="1" customWidth="1"/>
    <col min="262" max="262" width="10.7109375" style="7" customWidth="1"/>
    <col min="263" max="512" width="9.140625" style="7"/>
    <col min="513" max="513" width="7.7109375" style="7" customWidth="1"/>
    <col min="514" max="514" width="45.5703125" style="7" customWidth="1"/>
    <col min="515" max="515" width="7" style="7" bestFit="1" customWidth="1"/>
    <col min="516" max="516" width="9" style="7" bestFit="1" customWidth="1"/>
    <col min="517" max="517" width="10.5703125" style="7" bestFit="1" customWidth="1"/>
    <col min="518" max="518" width="10.7109375" style="7" customWidth="1"/>
    <col min="519" max="768" width="9.140625" style="7"/>
    <col min="769" max="769" width="7.7109375" style="7" customWidth="1"/>
    <col min="770" max="770" width="45.5703125" style="7" customWidth="1"/>
    <col min="771" max="771" width="7" style="7" bestFit="1" customWidth="1"/>
    <col min="772" max="772" width="9" style="7" bestFit="1" customWidth="1"/>
    <col min="773" max="773" width="10.5703125" style="7" bestFit="1" customWidth="1"/>
    <col min="774" max="774" width="10.7109375" style="7" customWidth="1"/>
    <col min="775" max="1024" width="9.140625" style="7"/>
    <col min="1025" max="1025" width="7.7109375" style="7" customWidth="1"/>
    <col min="1026" max="1026" width="45.5703125" style="7" customWidth="1"/>
    <col min="1027" max="1027" width="7" style="7" bestFit="1" customWidth="1"/>
    <col min="1028" max="1028" width="9" style="7" bestFit="1" customWidth="1"/>
    <col min="1029" max="1029" width="10.5703125" style="7" bestFit="1" customWidth="1"/>
    <col min="1030" max="1030" width="10.7109375" style="7" customWidth="1"/>
    <col min="1031" max="1280" width="9.140625" style="7"/>
    <col min="1281" max="1281" width="7.7109375" style="7" customWidth="1"/>
    <col min="1282" max="1282" width="45.5703125" style="7" customWidth="1"/>
    <col min="1283" max="1283" width="7" style="7" bestFit="1" customWidth="1"/>
    <col min="1284" max="1284" width="9" style="7" bestFit="1" customWidth="1"/>
    <col min="1285" max="1285" width="10.5703125" style="7" bestFit="1" customWidth="1"/>
    <col min="1286" max="1286" width="10.7109375" style="7" customWidth="1"/>
    <col min="1287" max="1536" width="9.140625" style="7"/>
    <col min="1537" max="1537" width="7.7109375" style="7" customWidth="1"/>
    <col min="1538" max="1538" width="45.5703125" style="7" customWidth="1"/>
    <col min="1539" max="1539" width="7" style="7" bestFit="1" customWidth="1"/>
    <col min="1540" max="1540" width="9" style="7" bestFit="1" customWidth="1"/>
    <col min="1541" max="1541" width="10.5703125" style="7" bestFit="1" customWidth="1"/>
    <col min="1542" max="1542" width="10.7109375" style="7" customWidth="1"/>
    <col min="1543" max="1792" width="9.140625" style="7"/>
    <col min="1793" max="1793" width="7.7109375" style="7" customWidth="1"/>
    <col min="1794" max="1794" width="45.5703125" style="7" customWidth="1"/>
    <col min="1795" max="1795" width="7" style="7" bestFit="1" customWidth="1"/>
    <col min="1796" max="1796" width="9" style="7" bestFit="1" customWidth="1"/>
    <col min="1797" max="1797" width="10.5703125" style="7" bestFit="1" customWidth="1"/>
    <col min="1798" max="1798" width="10.7109375" style="7" customWidth="1"/>
    <col min="1799" max="2048" width="9.140625" style="7"/>
    <col min="2049" max="2049" width="7.7109375" style="7" customWidth="1"/>
    <col min="2050" max="2050" width="45.5703125" style="7" customWidth="1"/>
    <col min="2051" max="2051" width="7" style="7" bestFit="1" customWidth="1"/>
    <col min="2052" max="2052" width="9" style="7" bestFit="1" customWidth="1"/>
    <col min="2053" max="2053" width="10.5703125" style="7" bestFit="1" customWidth="1"/>
    <col min="2054" max="2054" width="10.7109375" style="7" customWidth="1"/>
    <col min="2055" max="2304" width="9.140625" style="7"/>
    <col min="2305" max="2305" width="7.7109375" style="7" customWidth="1"/>
    <col min="2306" max="2306" width="45.5703125" style="7" customWidth="1"/>
    <col min="2307" max="2307" width="7" style="7" bestFit="1" customWidth="1"/>
    <col min="2308" max="2308" width="9" style="7" bestFit="1" customWidth="1"/>
    <col min="2309" max="2309" width="10.5703125" style="7" bestFit="1" customWidth="1"/>
    <col min="2310" max="2310" width="10.7109375" style="7" customWidth="1"/>
    <col min="2311" max="2560" width="9.140625" style="7"/>
    <col min="2561" max="2561" width="7.7109375" style="7" customWidth="1"/>
    <col min="2562" max="2562" width="45.5703125" style="7" customWidth="1"/>
    <col min="2563" max="2563" width="7" style="7" bestFit="1" customWidth="1"/>
    <col min="2564" max="2564" width="9" style="7" bestFit="1" customWidth="1"/>
    <col min="2565" max="2565" width="10.5703125" style="7" bestFit="1" customWidth="1"/>
    <col min="2566" max="2566" width="10.7109375" style="7" customWidth="1"/>
    <col min="2567" max="2816" width="9.140625" style="7"/>
    <col min="2817" max="2817" width="7.7109375" style="7" customWidth="1"/>
    <col min="2818" max="2818" width="45.5703125" style="7" customWidth="1"/>
    <col min="2819" max="2819" width="7" style="7" bestFit="1" customWidth="1"/>
    <col min="2820" max="2820" width="9" style="7" bestFit="1" customWidth="1"/>
    <col min="2821" max="2821" width="10.5703125" style="7" bestFit="1" customWidth="1"/>
    <col min="2822" max="2822" width="10.7109375" style="7" customWidth="1"/>
    <col min="2823" max="3072" width="9.140625" style="7"/>
    <col min="3073" max="3073" width="7.7109375" style="7" customWidth="1"/>
    <col min="3074" max="3074" width="45.5703125" style="7" customWidth="1"/>
    <col min="3075" max="3075" width="7" style="7" bestFit="1" customWidth="1"/>
    <col min="3076" max="3076" width="9" style="7" bestFit="1" customWidth="1"/>
    <col min="3077" max="3077" width="10.5703125" style="7" bestFit="1" customWidth="1"/>
    <col min="3078" max="3078" width="10.7109375" style="7" customWidth="1"/>
    <col min="3079" max="3328" width="9.140625" style="7"/>
    <col min="3329" max="3329" width="7.7109375" style="7" customWidth="1"/>
    <col min="3330" max="3330" width="45.5703125" style="7" customWidth="1"/>
    <col min="3331" max="3331" width="7" style="7" bestFit="1" customWidth="1"/>
    <col min="3332" max="3332" width="9" style="7" bestFit="1" customWidth="1"/>
    <col min="3333" max="3333" width="10.5703125" style="7" bestFit="1" customWidth="1"/>
    <col min="3334" max="3334" width="10.7109375" style="7" customWidth="1"/>
    <col min="3335" max="3584" width="9.140625" style="7"/>
    <col min="3585" max="3585" width="7.7109375" style="7" customWidth="1"/>
    <col min="3586" max="3586" width="45.5703125" style="7" customWidth="1"/>
    <col min="3587" max="3587" width="7" style="7" bestFit="1" customWidth="1"/>
    <col min="3588" max="3588" width="9" style="7" bestFit="1" customWidth="1"/>
    <col min="3589" max="3589" width="10.5703125" style="7" bestFit="1" customWidth="1"/>
    <col min="3590" max="3590" width="10.7109375" style="7" customWidth="1"/>
    <col min="3591" max="3840" width="9.140625" style="7"/>
    <col min="3841" max="3841" width="7.7109375" style="7" customWidth="1"/>
    <col min="3842" max="3842" width="45.5703125" style="7" customWidth="1"/>
    <col min="3843" max="3843" width="7" style="7" bestFit="1" customWidth="1"/>
    <col min="3844" max="3844" width="9" style="7" bestFit="1" customWidth="1"/>
    <col min="3845" max="3845" width="10.5703125" style="7" bestFit="1" customWidth="1"/>
    <col min="3846" max="3846" width="10.7109375" style="7" customWidth="1"/>
    <col min="3847" max="4096" width="9.140625" style="7"/>
    <col min="4097" max="4097" width="7.7109375" style="7" customWidth="1"/>
    <col min="4098" max="4098" width="45.5703125" style="7" customWidth="1"/>
    <col min="4099" max="4099" width="7" style="7" bestFit="1" customWidth="1"/>
    <col min="4100" max="4100" width="9" style="7" bestFit="1" customWidth="1"/>
    <col min="4101" max="4101" width="10.5703125" style="7" bestFit="1" customWidth="1"/>
    <col min="4102" max="4102" width="10.7109375" style="7" customWidth="1"/>
    <col min="4103" max="4352" width="9.140625" style="7"/>
    <col min="4353" max="4353" width="7.7109375" style="7" customWidth="1"/>
    <col min="4354" max="4354" width="45.5703125" style="7" customWidth="1"/>
    <col min="4355" max="4355" width="7" style="7" bestFit="1" customWidth="1"/>
    <col min="4356" max="4356" width="9" style="7" bestFit="1" customWidth="1"/>
    <col min="4357" max="4357" width="10.5703125" style="7" bestFit="1" customWidth="1"/>
    <col min="4358" max="4358" width="10.7109375" style="7" customWidth="1"/>
    <col min="4359" max="4608" width="9.140625" style="7"/>
    <col min="4609" max="4609" width="7.7109375" style="7" customWidth="1"/>
    <col min="4610" max="4610" width="45.5703125" style="7" customWidth="1"/>
    <col min="4611" max="4611" width="7" style="7" bestFit="1" customWidth="1"/>
    <col min="4612" max="4612" width="9" style="7" bestFit="1" customWidth="1"/>
    <col min="4613" max="4613" width="10.5703125" style="7" bestFit="1" customWidth="1"/>
    <col min="4614" max="4614" width="10.7109375" style="7" customWidth="1"/>
    <col min="4615" max="4864" width="9.140625" style="7"/>
    <col min="4865" max="4865" width="7.7109375" style="7" customWidth="1"/>
    <col min="4866" max="4866" width="45.5703125" style="7" customWidth="1"/>
    <col min="4867" max="4867" width="7" style="7" bestFit="1" customWidth="1"/>
    <col min="4868" max="4868" width="9" style="7" bestFit="1" customWidth="1"/>
    <col min="4869" max="4869" width="10.5703125" style="7" bestFit="1" customWidth="1"/>
    <col min="4870" max="4870" width="10.7109375" style="7" customWidth="1"/>
    <col min="4871" max="5120" width="9.140625" style="7"/>
    <col min="5121" max="5121" width="7.7109375" style="7" customWidth="1"/>
    <col min="5122" max="5122" width="45.5703125" style="7" customWidth="1"/>
    <col min="5123" max="5123" width="7" style="7" bestFit="1" customWidth="1"/>
    <col min="5124" max="5124" width="9" style="7" bestFit="1" customWidth="1"/>
    <col min="5125" max="5125" width="10.5703125" style="7" bestFit="1" customWidth="1"/>
    <col min="5126" max="5126" width="10.7109375" style="7" customWidth="1"/>
    <col min="5127" max="5376" width="9.140625" style="7"/>
    <col min="5377" max="5377" width="7.7109375" style="7" customWidth="1"/>
    <col min="5378" max="5378" width="45.5703125" style="7" customWidth="1"/>
    <col min="5379" max="5379" width="7" style="7" bestFit="1" customWidth="1"/>
    <col min="5380" max="5380" width="9" style="7" bestFit="1" customWidth="1"/>
    <col min="5381" max="5381" width="10.5703125" style="7" bestFit="1" customWidth="1"/>
    <col min="5382" max="5382" width="10.7109375" style="7" customWidth="1"/>
    <col min="5383" max="5632" width="9.140625" style="7"/>
    <col min="5633" max="5633" width="7.7109375" style="7" customWidth="1"/>
    <col min="5634" max="5634" width="45.5703125" style="7" customWidth="1"/>
    <col min="5635" max="5635" width="7" style="7" bestFit="1" customWidth="1"/>
    <col min="5636" max="5636" width="9" style="7" bestFit="1" customWidth="1"/>
    <col min="5637" max="5637" width="10.5703125" style="7" bestFit="1" customWidth="1"/>
    <col min="5638" max="5638" width="10.7109375" style="7" customWidth="1"/>
    <col min="5639" max="5888" width="9.140625" style="7"/>
    <col min="5889" max="5889" width="7.7109375" style="7" customWidth="1"/>
    <col min="5890" max="5890" width="45.5703125" style="7" customWidth="1"/>
    <col min="5891" max="5891" width="7" style="7" bestFit="1" customWidth="1"/>
    <col min="5892" max="5892" width="9" style="7" bestFit="1" customWidth="1"/>
    <col min="5893" max="5893" width="10.5703125" style="7" bestFit="1" customWidth="1"/>
    <col min="5894" max="5894" width="10.7109375" style="7" customWidth="1"/>
    <col min="5895" max="6144" width="9.140625" style="7"/>
    <col min="6145" max="6145" width="7.7109375" style="7" customWidth="1"/>
    <col min="6146" max="6146" width="45.5703125" style="7" customWidth="1"/>
    <col min="6147" max="6147" width="7" style="7" bestFit="1" customWidth="1"/>
    <col min="6148" max="6148" width="9" style="7" bestFit="1" customWidth="1"/>
    <col min="6149" max="6149" width="10.5703125" style="7" bestFit="1" customWidth="1"/>
    <col min="6150" max="6150" width="10.7109375" style="7" customWidth="1"/>
    <col min="6151" max="6400" width="9.140625" style="7"/>
    <col min="6401" max="6401" width="7.7109375" style="7" customWidth="1"/>
    <col min="6402" max="6402" width="45.5703125" style="7" customWidth="1"/>
    <col min="6403" max="6403" width="7" style="7" bestFit="1" customWidth="1"/>
    <col min="6404" max="6404" width="9" style="7" bestFit="1" customWidth="1"/>
    <col min="6405" max="6405" width="10.5703125" style="7" bestFit="1" customWidth="1"/>
    <col min="6406" max="6406" width="10.7109375" style="7" customWidth="1"/>
    <col min="6407" max="6656" width="9.140625" style="7"/>
    <col min="6657" max="6657" width="7.7109375" style="7" customWidth="1"/>
    <col min="6658" max="6658" width="45.5703125" style="7" customWidth="1"/>
    <col min="6659" max="6659" width="7" style="7" bestFit="1" customWidth="1"/>
    <col min="6660" max="6660" width="9" style="7" bestFit="1" customWidth="1"/>
    <col min="6661" max="6661" width="10.5703125" style="7" bestFit="1" customWidth="1"/>
    <col min="6662" max="6662" width="10.7109375" style="7" customWidth="1"/>
    <col min="6663" max="6912" width="9.140625" style="7"/>
    <col min="6913" max="6913" width="7.7109375" style="7" customWidth="1"/>
    <col min="6914" max="6914" width="45.5703125" style="7" customWidth="1"/>
    <col min="6915" max="6915" width="7" style="7" bestFit="1" customWidth="1"/>
    <col min="6916" max="6916" width="9" style="7" bestFit="1" customWidth="1"/>
    <col min="6917" max="6917" width="10.5703125" style="7" bestFit="1" customWidth="1"/>
    <col min="6918" max="6918" width="10.7109375" style="7" customWidth="1"/>
    <col min="6919" max="7168" width="9.140625" style="7"/>
    <col min="7169" max="7169" width="7.7109375" style="7" customWidth="1"/>
    <col min="7170" max="7170" width="45.5703125" style="7" customWidth="1"/>
    <col min="7171" max="7171" width="7" style="7" bestFit="1" customWidth="1"/>
    <col min="7172" max="7172" width="9" style="7" bestFit="1" customWidth="1"/>
    <col min="7173" max="7173" width="10.5703125" style="7" bestFit="1" customWidth="1"/>
    <col min="7174" max="7174" width="10.7109375" style="7" customWidth="1"/>
    <col min="7175" max="7424" width="9.140625" style="7"/>
    <col min="7425" max="7425" width="7.7109375" style="7" customWidth="1"/>
    <col min="7426" max="7426" width="45.5703125" style="7" customWidth="1"/>
    <col min="7427" max="7427" width="7" style="7" bestFit="1" customWidth="1"/>
    <col min="7428" max="7428" width="9" style="7" bestFit="1" customWidth="1"/>
    <col min="7429" max="7429" width="10.5703125" style="7" bestFit="1" customWidth="1"/>
    <col min="7430" max="7430" width="10.7109375" style="7" customWidth="1"/>
    <col min="7431" max="7680" width="9.140625" style="7"/>
    <col min="7681" max="7681" width="7.7109375" style="7" customWidth="1"/>
    <col min="7682" max="7682" width="45.5703125" style="7" customWidth="1"/>
    <col min="7683" max="7683" width="7" style="7" bestFit="1" customWidth="1"/>
    <col min="7684" max="7684" width="9" style="7" bestFit="1" customWidth="1"/>
    <col min="7685" max="7685" width="10.5703125" style="7" bestFit="1" customWidth="1"/>
    <col min="7686" max="7686" width="10.7109375" style="7" customWidth="1"/>
    <col min="7687" max="7936" width="9.140625" style="7"/>
    <col min="7937" max="7937" width="7.7109375" style="7" customWidth="1"/>
    <col min="7938" max="7938" width="45.5703125" style="7" customWidth="1"/>
    <col min="7939" max="7939" width="7" style="7" bestFit="1" customWidth="1"/>
    <col min="7940" max="7940" width="9" style="7" bestFit="1" customWidth="1"/>
    <col min="7941" max="7941" width="10.5703125" style="7" bestFit="1" customWidth="1"/>
    <col min="7942" max="7942" width="10.7109375" style="7" customWidth="1"/>
    <col min="7943" max="8192" width="9.140625" style="7"/>
    <col min="8193" max="8193" width="7.7109375" style="7" customWidth="1"/>
    <col min="8194" max="8194" width="45.5703125" style="7" customWidth="1"/>
    <col min="8195" max="8195" width="7" style="7" bestFit="1" customWidth="1"/>
    <col min="8196" max="8196" width="9" style="7" bestFit="1" customWidth="1"/>
    <col min="8197" max="8197" width="10.5703125" style="7" bestFit="1" customWidth="1"/>
    <col min="8198" max="8198" width="10.7109375" style="7" customWidth="1"/>
    <col min="8199" max="8448" width="9.140625" style="7"/>
    <col min="8449" max="8449" width="7.7109375" style="7" customWidth="1"/>
    <col min="8450" max="8450" width="45.5703125" style="7" customWidth="1"/>
    <col min="8451" max="8451" width="7" style="7" bestFit="1" customWidth="1"/>
    <col min="8452" max="8452" width="9" style="7" bestFit="1" customWidth="1"/>
    <col min="8453" max="8453" width="10.5703125" style="7" bestFit="1" customWidth="1"/>
    <col min="8454" max="8454" width="10.7109375" style="7" customWidth="1"/>
    <col min="8455" max="8704" width="9.140625" style="7"/>
    <col min="8705" max="8705" width="7.7109375" style="7" customWidth="1"/>
    <col min="8706" max="8706" width="45.5703125" style="7" customWidth="1"/>
    <col min="8707" max="8707" width="7" style="7" bestFit="1" customWidth="1"/>
    <col min="8708" max="8708" width="9" style="7" bestFit="1" customWidth="1"/>
    <col min="8709" max="8709" width="10.5703125" style="7" bestFit="1" customWidth="1"/>
    <col min="8710" max="8710" width="10.7109375" style="7" customWidth="1"/>
    <col min="8711" max="8960" width="9.140625" style="7"/>
    <col min="8961" max="8961" width="7.7109375" style="7" customWidth="1"/>
    <col min="8962" max="8962" width="45.5703125" style="7" customWidth="1"/>
    <col min="8963" max="8963" width="7" style="7" bestFit="1" customWidth="1"/>
    <col min="8964" max="8964" width="9" style="7" bestFit="1" customWidth="1"/>
    <col min="8965" max="8965" width="10.5703125" style="7" bestFit="1" customWidth="1"/>
    <col min="8966" max="8966" width="10.7109375" style="7" customWidth="1"/>
    <col min="8967" max="9216" width="9.140625" style="7"/>
    <col min="9217" max="9217" width="7.7109375" style="7" customWidth="1"/>
    <col min="9218" max="9218" width="45.5703125" style="7" customWidth="1"/>
    <col min="9219" max="9219" width="7" style="7" bestFit="1" customWidth="1"/>
    <col min="9220" max="9220" width="9" style="7" bestFit="1" customWidth="1"/>
    <col min="9221" max="9221" width="10.5703125" style="7" bestFit="1" customWidth="1"/>
    <col min="9222" max="9222" width="10.7109375" style="7" customWidth="1"/>
    <col min="9223" max="9472" width="9.140625" style="7"/>
    <col min="9473" max="9473" width="7.7109375" style="7" customWidth="1"/>
    <col min="9474" max="9474" width="45.5703125" style="7" customWidth="1"/>
    <col min="9475" max="9475" width="7" style="7" bestFit="1" customWidth="1"/>
    <col min="9476" max="9476" width="9" style="7" bestFit="1" customWidth="1"/>
    <col min="9477" max="9477" width="10.5703125" style="7" bestFit="1" customWidth="1"/>
    <col min="9478" max="9478" width="10.7109375" style="7" customWidth="1"/>
    <col min="9479" max="9728" width="9.140625" style="7"/>
    <col min="9729" max="9729" width="7.7109375" style="7" customWidth="1"/>
    <col min="9730" max="9730" width="45.5703125" style="7" customWidth="1"/>
    <col min="9731" max="9731" width="7" style="7" bestFit="1" customWidth="1"/>
    <col min="9732" max="9732" width="9" style="7" bestFit="1" customWidth="1"/>
    <col min="9733" max="9733" width="10.5703125" style="7" bestFit="1" customWidth="1"/>
    <col min="9734" max="9734" width="10.7109375" style="7" customWidth="1"/>
    <col min="9735" max="9984" width="9.140625" style="7"/>
    <col min="9985" max="9985" width="7.7109375" style="7" customWidth="1"/>
    <col min="9986" max="9986" width="45.5703125" style="7" customWidth="1"/>
    <col min="9987" max="9987" width="7" style="7" bestFit="1" customWidth="1"/>
    <col min="9988" max="9988" width="9" style="7" bestFit="1" customWidth="1"/>
    <col min="9989" max="9989" width="10.5703125" style="7" bestFit="1" customWidth="1"/>
    <col min="9990" max="9990" width="10.7109375" style="7" customWidth="1"/>
    <col min="9991" max="10240" width="9.140625" style="7"/>
    <col min="10241" max="10241" width="7.7109375" style="7" customWidth="1"/>
    <col min="10242" max="10242" width="45.5703125" style="7" customWidth="1"/>
    <col min="10243" max="10243" width="7" style="7" bestFit="1" customWidth="1"/>
    <col min="10244" max="10244" width="9" style="7" bestFit="1" customWidth="1"/>
    <col min="10245" max="10245" width="10.5703125" style="7" bestFit="1" customWidth="1"/>
    <col min="10246" max="10246" width="10.7109375" style="7" customWidth="1"/>
    <col min="10247" max="10496" width="9.140625" style="7"/>
    <col min="10497" max="10497" width="7.7109375" style="7" customWidth="1"/>
    <col min="10498" max="10498" width="45.5703125" style="7" customWidth="1"/>
    <col min="10499" max="10499" width="7" style="7" bestFit="1" customWidth="1"/>
    <col min="10500" max="10500" width="9" style="7" bestFit="1" customWidth="1"/>
    <col min="10501" max="10501" width="10.5703125" style="7" bestFit="1" customWidth="1"/>
    <col min="10502" max="10502" width="10.7109375" style="7" customWidth="1"/>
    <col min="10503" max="10752" width="9.140625" style="7"/>
    <col min="10753" max="10753" width="7.7109375" style="7" customWidth="1"/>
    <col min="10754" max="10754" width="45.5703125" style="7" customWidth="1"/>
    <col min="10755" max="10755" width="7" style="7" bestFit="1" customWidth="1"/>
    <col min="10756" max="10756" width="9" style="7" bestFit="1" customWidth="1"/>
    <col min="10757" max="10757" width="10.5703125" style="7" bestFit="1" customWidth="1"/>
    <col min="10758" max="10758" width="10.7109375" style="7" customWidth="1"/>
    <col min="10759" max="11008" width="9.140625" style="7"/>
    <col min="11009" max="11009" width="7.7109375" style="7" customWidth="1"/>
    <col min="11010" max="11010" width="45.5703125" style="7" customWidth="1"/>
    <col min="11011" max="11011" width="7" style="7" bestFit="1" customWidth="1"/>
    <col min="11012" max="11012" width="9" style="7" bestFit="1" customWidth="1"/>
    <col min="11013" max="11013" width="10.5703125" style="7" bestFit="1" customWidth="1"/>
    <col min="11014" max="11014" width="10.7109375" style="7" customWidth="1"/>
    <col min="11015" max="11264" width="9.140625" style="7"/>
    <col min="11265" max="11265" width="7.7109375" style="7" customWidth="1"/>
    <col min="11266" max="11266" width="45.5703125" style="7" customWidth="1"/>
    <col min="11267" max="11267" width="7" style="7" bestFit="1" customWidth="1"/>
    <col min="11268" max="11268" width="9" style="7" bestFit="1" customWidth="1"/>
    <col min="11269" max="11269" width="10.5703125" style="7" bestFit="1" customWidth="1"/>
    <col min="11270" max="11270" width="10.7109375" style="7" customWidth="1"/>
    <col min="11271" max="11520" width="9.140625" style="7"/>
    <col min="11521" max="11521" width="7.7109375" style="7" customWidth="1"/>
    <col min="11522" max="11522" width="45.5703125" style="7" customWidth="1"/>
    <col min="11523" max="11523" width="7" style="7" bestFit="1" customWidth="1"/>
    <col min="11524" max="11524" width="9" style="7" bestFit="1" customWidth="1"/>
    <col min="11525" max="11525" width="10.5703125" style="7" bestFit="1" customWidth="1"/>
    <col min="11526" max="11526" width="10.7109375" style="7" customWidth="1"/>
    <col min="11527" max="11776" width="9.140625" style="7"/>
    <col min="11777" max="11777" width="7.7109375" style="7" customWidth="1"/>
    <col min="11778" max="11778" width="45.5703125" style="7" customWidth="1"/>
    <col min="11779" max="11779" width="7" style="7" bestFit="1" customWidth="1"/>
    <col min="11780" max="11780" width="9" style="7" bestFit="1" customWidth="1"/>
    <col min="11781" max="11781" width="10.5703125" style="7" bestFit="1" customWidth="1"/>
    <col min="11782" max="11782" width="10.7109375" style="7" customWidth="1"/>
    <col min="11783" max="12032" width="9.140625" style="7"/>
    <col min="12033" max="12033" width="7.7109375" style="7" customWidth="1"/>
    <col min="12034" max="12034" width="45.5703125" style="7" customWidth="1"/>
    <col min="12035" max="12035" width="7" style="7" bestFit="1" customWidth="1"/>
    <col min="12036" max="12036" width="9" style="7" bestFit="1" customWidth="1"/>
    <col min="12037" max="12037" width="10.5703125" style="7" bestFit="1" customWidth="1"/>
    <col min="12038" max="12038" width="10.7109375" style="7" customWidth="1"/>
    <col min="12039" max="12288" width="9.140625" style="7"/>
    <col min="12289" max="12289" width="7.7109375" style="7" customWidth="1"/>
    <col min="12290" max="12290" width="45.5703125" style="7" customWidth="1"/>
    <col min="12291" max="12291" width="7" style="7" bestFit="1" customWidth="1"/>
    <col min="12292" max="12292" width="9" style="7" bestFit="1" customWidth="1"/>
    <col min="12293" max="12293" width="10.5703125" style="7" bestFit="1" customWidth="1"/>
    <col min="12294" max="12294" width="10.7109375" style="7" customWidth="1"/>
    <col min="12295" max="12544" width="9.140625" style="7"/>
    <col min="12545" max="12545" width="7.7109375" style="7" customWidth="1"/>
    <col min="12546" max="12546" width="45.5703125" style="7" customWidth="1"/>
    <col min="12547" max="12547" width="7" style="7" bestFit="1" customWidth="1"/>
    <col min="12548" max="12548" width="9" style="7" bestFit="1" customWidth="1"/>
    <col min="12549" max="12549" width="10.5703125" style="7" bestFit="1" customWidth="1"/>
    <col min="12550" max="12550" width="10.7109375" style="7" customWidth="1"/>
    <col min="12551" max="12800" width="9.140625" style="7"/>
    <col min="12801" max="12801" width="7.7109375" style="7" customWidth="1"/>
    <col min="12802" max="12802" width="45.5703125" style="7" customWidth="1"/>
    <col min="12803" max="12803" width="7" style="7" bestFit="1" customWidth="1"/>
    <col min="12804" max="12804" width="9" style="7" bestFit="1" customWidth="1"/>
    <col min="12805" max="12805" width="10.5703125" style="7" bestFit="1" customWidth="1"/>
    <col min="12806" max="12806" width="10.7109375" style="7" customWidth="1"/>
    <col min="12807" max="13056" width="9.140625" style="7"/>
    <col min="13057" max="13057" width="7.7109375" style="7" customWidth="1"/>
    <col min="13058" max="13058" width="45.5703125" style="7" customWidth="1"/>
    <col min="13059" max="13059" width="7" style="7" bestFit="1" customWidth="1"/>
    <col min="13060" max="13060" width="9" style="7" bestFit="1" customWidth="1"/>
    <col min="13061" max="13061" width="10.5703125" style="7" bestFit="1" customWidth="1"/>
    <col min="13062" max="13062" width="10.7109375" style="7" customWidth="1"/>
    <col min="13063" max="13312" width="9.140625" style="7"/>
    <col min="13313" max="13313" width="7.7109375" style="7" customWidth="1"/>
    <col min="13314" max="13314" width="45.5703125" style="7" customWidth="1"/>
    <col min="13315" max="13315" width="7" style="7" bestFit="1" customWidth="1"/>
    <col min="13316" max="13316" width="9" style="7" bestFit="1" customWidth="1"/>
    <col min="13317" max="13317" width="10.5703125" style="7" bestFit="1" customWidth="1"/>
    <col min="13318" max="13318" width="10.7109375" style="7" customWidth="1"/>
    <col min="13319" max="13568" width="9.140625" style="7"/>
    <col min="13569" max="13569" width="7.7109375" style="7" customWidth="1"/>
    <col min="13570" max="13570" width="45.5703125" style="7" customWidth="1"/>
    <col min="13571" max="13571" width="7" style="7" bestFit="1" customWidth="1"/>
    <col min="13572" max="13572" width="9" style="7" bestFit="1" customWidth="1"/>
    <col min="13573" max="13573" width="10.5703125" style="7" bestFit="1" customWidth="1"/>
    <col min="13574" max="13574" width="10.7109375" style="7" customWidth="1"/>
    <col min="13575" max="13824" width="9.140625" style="7"/>
    <col min="13825" max="13825" width="7.7109375" style="7" customWidth="1"/>
    <col min="13826" max="13826" width="45.5703125" style="7" customWidth="1"/>
    <col min="13827" max="13827" width="7" style="7" bestFit="1" customWidth="1"/>
    <col min="13828" max="13828" width="9" style="7" bestFit="1" customWidth="1"/>
    <col min="13829" max="13829" width="10.5703125" style="7" bestFit="1" customWidth="1"/>
    <col min="13830" max="13830" width="10.7109375" style="7" customWidth="1"/>
    <col min="13831" max="14080" width="9.140625" style="7"/>
    <col min="14081" max="14081" width="7.7109375" style="7" customWidth="1"/>
    <col min="14082" max="14082" width="45.5703125" style="7" customWidth="1"/>
    <col min="14083" max="14083" width="7" style="7" bestFit="1" customWidth="1"/>
    <col min="14084" max="14084" width="9" style="7" bestFit="1" customWidth="1"/>
    <col min="14085" max="14085" width="10.5703125" style="7" bestFit="1" customWidth="1"/>
    <col min="14086" max="14086" width="10.7109375" style="7" customWidth="1"/>
    <col min="14087" max="14336" width="9.140625" style="7"/>
    <col min="14337" max="14337" width="7.7109375" style="7" customWidth="1"/>
    <col min="14338" max="14338" width="45.5703125" style="7" customWidth="1"/>
    <col min="14339" max="14339" width="7" style="7" bestFit="1" customWidth="1"/>
    <col min="14340" max="14340" width="9" style="7" bestFit="1" customWidth="1"/>
    <col min="14341" max="14341" width="10.5703125" style="7" bestFit="1" customWidth="1"/>
    <col min="14342" max="14342" width="10.7109375" style="7" customWidth="1"/>
    <col min="14343" max="14592" width="9.140625" style="7"/>
    <col min="14593" max="14593" width="7.7109375" style="7" customWidth="1"/>
    <col min="14594" max="14594" width="45.5703125" style="7" customWidth="1"/>
    <col min="14595" max="14595" width="7" style="7" bestFit="1" customWidth="1"/>
    <col min="14596" max="14596" width="9" style="7" bestFit="1" customWidth="1"/>
    <col min="14597" max="14597" width="10.5703125" style="7" bestFit="1" customWidth="1"/>
    <col min="14598" max="14598" width="10.7109375" style="7" customWidth="1"/>
    <col min="14599" max="14848" width="9.140625" style="7"/>
    <col min="14849" max="14849" width="7.7109375" style="7" customWidth="1"/>
    <col min="14850" max="14850" width="45.5703125" style="7" customWidth="1"/>
    <col min="14851" max="14851" width="7" style="7" bestFit="1" customWidth="1"/>
    <col min="14852" max="14852" width="9" style="7" bestFit="1" customWidth="1"/>
    <col min="14853" max="14853" width="10.5703125" style="7" bestFit="1" customWidth="1"/>
    <col min="14854" max="14854" width="10.7109375" style="7" customWidth="1"/>
    <col min="14855" max="15104" width="9.140625" style="7"/>
    <col min="15105" max="15105" width="7.7109375" style="7" customWidth="1"/>
    <col min="15106" max="15106" width="45.5703125" style="7" customWidth="1"/>
    <col min="15107" max="15107" width="7" style="7" bestFit="1" customWidth="1"/>
    <col min="15108" max="15108" width="9" style="7" bestFit="1" customWidth="1"/>
    <col min="15109" max="15109" width="10.5703125" style="7" bestFit="1" customWidth="1"/>
    <col min="15110" max="15110" width="10.7109375" style="7" customWidth="1"/>
    <col min="15111" max="15360" width="9.140625" style="7"/>
    <col min="15361" max="15361" width="7.7109375" style="7" customWidth="1"/>
    <col min="15362" max="15362" width="45.5703125" style="7" customWidth="1"/>
    <col min="15363" max="15363" width="7" style="7" bestFit="1" customWidth="1"/>
    <col min="15364" max="15364" width="9" style="7" bestFit="1" customWidth="1"/>
    <col min="15365" max="15365" width="10.5703125" style="7" bestFit="1" customWidth="1"/>
    <col min="15366" max="15366" width="10.7109375" style="7" customWidth="1"/>
    <col min="15367" max="15616" width="9.140625" style="7"/>
    <col min="15617" max="15617" width="7.7109375" style="7" customWidth="1"/>
    <col min="15618" max="15618" width="45.5703125" style="7" customWidth="1"/>
    <col min="15619" max="15619" width="7" style="7" bestFit="1" customWidth="1"/>
    <col min="15620" max="15620" width="9" style="7" bestFit="1" customWidth="1"/>
    <col min="15621" max="15621" width="10.5703125" style="7" bestFit="1" customWidth="1"/>
    <col min="15622" max="15622" width="10.7109375" style="7" customWidth="1"/>
    <col min="15623" max="15872" width="9.140625" style="7"/>
    <col min="15873" max="15873" width="7.7109375" style="7" customWidth="1"/>
    <col min="15874" max="15874" width="45.5703125" style="7" customWidth="1"/>
    <col min="15875" max="15875" width="7" style="7" bestFit="1" customWidth="1"/>
    <col min="15876" max="15876" width="9" style="7" bestFit="1" customWidth="1"/>
    <col min="15877" max="15877" width="10.5703125" style="7" bestFit="1" customWidth="1"/>
    <col min="15878" max="15878" width="10.7109375" style="7" customWidth="1"/>
    <col min="15879" max="16128" width="9.140625" style="7"/>
    <col min="16129" max="16129" width="7.7109375" style="7" customWidth="1"/>
    <col min="16130" max="16130" width="45.5703125" style="7" customWidth="1"/>
    <col min="16131" max="16131" width="7" style="7" bestFit="1" customWidth="1"/>
    <col min="16132" max="16132" width="9" style="7" bestFit="1" customWidth="1"/>
    <col min="16133" max="16133" width="10.5703125" style="7" bestFit="1" customWidth="1"/>
    <col min="16134" max="16134" width="10.7109375" style="7" customWidth="1"/>
    <col min="16135" max="16384" width="9.140625" style="7"/>
  </cols>
  <sheetData>
    <row r="1" spans="1:27" s="2" customFormat="1" x14ac:dyDescent="0.2">
      <c r="A1" s="84"/>
      <c r="B1" s="85"/>
      <c r="C1" s="85"/>
      <c r="D1" s="85"/>
      <c r="E1" s="85"/>
      <c r="F1" s="86"/>
      <c r="G1" s="71"/>
      <c r="H1" s="71"/>
      <c r="I1" s="71"/>
      <c r="J1" s="114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</row>
    <row r="2" spans="1:27" s="2" customFormat="1" x14ac:dyDescent="0.2">
      <c r="A2" s="87" t="s">
        <v>49</v>
      </c>
      <c r="B2" s="42"/>
      <c r="C2" s="43"/>
      <c r="D2" s="44"/>
      <c r="E2" s="45" t="s">
        <v>50</v>
      </c>
      <c r="F2" s="88"/>
      <c r="G2" s="71"/>
      <c r="H2" s="69"/>
      <c r="I2" s="69"/>
      <c r="J2" s="70"/>
      <c r="K2" s="69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</row>
    <row r="3" spans="1:27" s="2" customFormat="1" x14ac:dyDescent="0.2">
      <c r="A3" s="87" t="s">
        <v>52</v>
      </c>
      <c r="B3" s="42"/>
      <c r="C3" s="42"/>
      <c r="D3" s="46"/>
      <c r="E3" s="45" t="s">
        <v>51</v>
      </c>
      <c r="F3" s="88"/>
      <c r="G3" s="71"/>
      <c r="H3" s="69"/>
      <c r="I3" s="69"/>
      <c r="J3" s="70"/>
      <c r="K3" s="69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</row>
    <row r="4" spans="1:27" s="2" customFormat="1" ht="13.5" thickBot="1" x14ac:dyDescent="0.25">
      <c r="A4" s="89"/>
      <c r="B4" s="37"/>
      <c r="C4" s="38"/>
      <c r="D4" s="39"/>
      <c r="E4" s="39"/>
      <c r="F4" s="90"/>
      <c r="G4" s="71"/>
      <c r="H4" s="69"/>
      <c r="I4" s="69"/>
      <c r="J4" s="72"/>
      <c r="K4" s="69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</row>
    <row r="5" spans="1:27" s="50" customFormat="1" ht="14.25" thickTop="1" thickBot="1" x14ac:dyDescent="0.25">
      <c r="A5" s="91" t="s">
        <v>6</v>
      </c>
      <c r="B5" s="47" t="s">
        <v>7</v>
      </c>
      <c r="C5" s="48" t="s">
        <v>8</v>
      </c>
      <c r="D5" s="49" t="s">
        <v>9</v>
      </c>
      <c r="E5" s="49" t="s">
        <v>10</v>
      </c>
      <c r="F5" s="92" t="s">
        <v>11</v>
      </c>
      <c r="G5" s="115"/>
      <c r="H5" s="74"/>
      <c r="I5" s="75"/>
      <c r="J5" s="75"/>
      <c r="K5" s="75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</row>
    <row r="6" spans="1:27" s="50" customFormat="1" ht="13.5" thickTop="1" x14ac:dyDescent="0.2">
      <c r="A6" s="93"/>
      <c r="B6" s="51"/>
      <c r="C6" s="52"/>
      <c r="D6" s="53"/>
      <c r="E6" s="53"/>
      <c r="F6" s="94"/>
      <c r="G6" s="115"/>
      <c r="H6" s="74"/>
      <c r="I6" s="75"/>
      <c r="J6" s="75"/>
      <c r="K6" s="75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</row>
    <row r="7" spans="1:27" x14ac:dyDescent="0.2">
      <c r="A7" s="95" t="s">
        <v>12</v>
      </c>
      <c r="B7" s="3" t="s">
        <v>107</v>
      </c>
      <c r="C7" s="4"/>
      <c r="D7" s="5"/>
      <c r="E7" s="16"/>
      <c r="F7" s="133">
        <f>F9+F19+F35+F53</f>
        <v>0</v>
      </c>
      <c r="G7" s="77"/>
      <c r="H7" s="68"/>
      <c r="I7" s="68"/>
      <c r="J7" s="68"/>
      <c r="K7" s="68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</row>
    <row r="8" spans="1:27" x14ac:dyDescent="0.2">
      <c r="A8" s="95"/>
      <c r="B8" s="35"/>
      <c r="C8" s="4"/>
      <c r="D8" s="5"/>
      <c r="E8" s="16"/>
      <c r="F8" s="96"/>
      <c r="G8" s="77"/>
      <c r="H8" s="68"/>
      <c r="I8" s="68"/>
      <c r="J8" s="68"/>
      <c r="K8" s="68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</row>
    <row r="9" spans="1:27" x14ac:dyDescent="0.2">
      <c r="A9" s="95" t="s">
        <v>14</v>
      </c>
      <c r="B9" s="3" t="s">
        <v>163</v>
      </c>
      <c r="C9" s="4"/>
      <c r="D9" s="5"/>
      <c r="E9" s="16"/>
      <c r="F9" s="132">
        <f>SUM(F10:F16)</f>
        <v>0</v>
      </c>
      <c r="G9" s="77"/>
      <c r="H9" s="68"/>
      <c r="I9" s="68"/>
      <c r="J9" s="68"/>
      <c r="K9" s="68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</row>
    <row r="10" spans="1:27" ht="15" customHeight="1" x14ac:dyDescent="0.25">
      <c r="A10" s="97">
        <v>1.0009999999999999</v>
      </c>
      <c r="B10" s="9" t="s">
        <v>108</v>
      </c>
      <c r="C10" s="4">
        <v>1</v>
      </c>
      <c r="D10" s="8" t="s">
        <v>0</v>
      </c>
      <c r="E10" s="40"/>
      <c r="F10" s="98">
        <f t="shared" ref="F10:F14" si="0">E10*C10</f>
        <v>0</v>
      </c>
      <c r="G10" s="77"/>
      <c r="H10" s="68"/>
      <c r="I10" s="121"/>
      <c r="J10" s="68"/>
      <c r="K10" s="68"/>
      <c r="L10" s="77"/>
      <c r="M10" s="116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</row>
    <row r="11" spans="1:27" ht="15" x14ac:dyDescent="0.25">
      <c r="A11" s="97">
        <f>A10+0.001</f>
        <v>1.0019999999999998</v>
      </c>
      <c r="B11" s="9" t="s">
        <v>109</v>
      </c>
      <c r="C11" s="4">
        <v>1</v>
      </c>
      <c r="D11" s="8" t="s">
        <v>0</v>
      </c>
      <c r="E11" s="40"/>
      <c r="F11" s="98">
        <f t="shared" si="0"/>
        <v>0</v>
      </c>
      <c r="G11" s="77"/>
      <c r="H11" s="68"/>
      <c r="I11" s="122"/>
      <c r="J11" s="68"/>
      <c r="K11" s="68"/>
      <c r="L11" s="77"/>
      <c r="M11" s="11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</row>
    <row r="12" spans="1:27" ht="15.75" x14ac:dyDescent="0.25">
      <c r="A12" s="97">
        <f t="shared" ref="A12:A17" si="1">A11+0.001</f>
        <v>1.0029999999999997</v>
      </c>
      <c r="B12" s="9" t="s">
        <v>114</v>
      </c>
      <c r="C12" s="4">
        <v>1</v>
      </c>
      <c r="D12" s="8" t="s">
        <v>0</v>
      </c>
      <c r="E12" s="40"/>
      <c r="F12" s="98">
        <f t="shared" si="0"/>
        <v>0</v>
      </c>
      <c r="G12" s="77"/>
      <c r="H12" s="123"/>
      <c r="I12" s="72"/>
      <c r="J12" s="78"/>
      <c r="K12" s="68"/>
      <c r="L12" s="116"/>
      <c r="M12" s="116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</row>
    <row r="13" spans="1:27" x14ac:dyDescent="0.2">
      <c r="A13" s="97">
        <f t="shared" si="1"/>
        <v>1.0039999999999996</v>
      </c>
      <c r="B13" s="9" t="s">
        <v>110</v>
      </c>
      <c r="C13" s="4">
        <v>1</v>
      </c>
      <c r="D13" s="8" t="s">
        <v>0</v>
      </c>
      <c r="E13" s="40"/>
      <c r="F13" s="98">
        <f t="shared" si="0"/>
        <v>0</v>
      </c>
      <c r="G13" s="77"/>
      <c r="H13" s="68"/>
      <c r="I13" s="68"/>
      <c r="J13" s="68"/>
      <c r="K13" s="68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</row>
    <row r="14" spans="1:27" x14ac:dyDescent="0.2">
      <c r="A14" s="97">
        <f t="shared" si="1"/>
        <v>1.0049999999999994</v>
      </c>
      <c r="B14" s="9" t="s">
        <v>111</v>
      </c>
      <c r="C14" s="4">
        <v>1</v>
      </c>
      <c r="D14" s="8" t="s">
        <v>0</v>
      </c>
      <c r="E14" s="40"/>
      <c r="F14" s="98">
        <f t="shared" si="0"/>
        <v>0</v>
      </c>
      <c r="G14" s="77"/>
      <c r="H14" s="68"/>
      <c r="I14" s="68"/>
      <c r="J14" s="68"/>
      <c r="K14" s="68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</row>
    <row r="15" spans="1:27" ht="11.25" customHeight="1" x14ac:dyDescent="0.2">
      <c r="A15" s="97">
        <f t="shared" si="1"/>
        <v>1.0059999999999993</v>
      </c>
      <c r="B15" s="9" t="s">
        <v>104</v>
      </c>
      <c r="C15" s="4">
        <v>1</v>
      </c>
      <c r="D15" s="8" t="s">
        <v>0</v>
      </c>
      <c r="E15" s="40"/>
      <c r="F15" s="98">
        <f>E15*C15</f>
        <v>0</v>
      </c>
      <c r="G15" s="77"/>
      <c r="H15" s="68"/>
      <c r="I15" s="68"/>
      <c r="J15" s="68"/>
      <c r="K15" s="68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</row>
    <row r="16" spans="1:27" x14ac:dyDescent="0.2">
      <c r="A16" s="97">
        <f t="shared" si="1"/>
        <v>1.0069999999999992</v>
      </c>
      <c r="B16" s="11" t="s">
        <v>48</v>
      </c>
      <c r="C16" s="4">
        <v>10</v>
      </c>
      <c r="D16" s="8" t="s">
        <v>0</v>
      </c>
      <c r="E16" s="40"/>
      <c r="F16" s="98">
        <f>E16*C16</f>
        <v>0</v>
      </c>
      <c r="G16" s="77"/>
      <c r="H16" s="68"/>
      <c r="I16" s="68"/>
      <c r="J16" s="68"/>
      <c r="K16" s="68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</row>
    <row r="17" spans="1:27" ht="24" x14ac:dyDescent="0.2">
      <c r="A17" s="97">
        <f t="shared" si="1"/>
        <v>1.0079999999999991</v>
      </c>
      <c r="B17" s="11" t="s">
        <v>15</v>
      </c>
      <c r="C17" s="4"/>
      <c r="D17" s="8"/>
      <c r="E17" s="40"/>
      <c r="F17" s="134"/>
      <c r="G17" s="68"/>
      <c r="H17" s="68"/>
      <c r="I17" s="68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</row>
    <row r="18" spans="1:27" x14ac:dyDescent="0.2">
      <c r="A18" s="97"/>
      <c r="B18" s="10"/>
      <c r="C18" s="4"/>
      <c r="D18" s="12"/>
      <c r="E18" s="40"/>
      <c r="F18" s="9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</row>
    <row r="19" spans="1:27" x14ac:dyDescent="0.2">
      <c r="A19" s="95" t="s">
        <v>16</v>
      </c>
      <c r="B19" s="3" t="s">
        <v>4</v>
      </c>
      <c r="C19" s="13"/>
      <c r="D19" s="14"/>
      <c r="E19" s="40"/>
      <c r="F19" s="132">
        <f>SUM(F20:F32)</f>
        <v>0</v>
      </c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</row>
    <row r="20" spans="1:27" x14ac:dyDescent="0.2">
      <c r="A20" s="99">
        <v>2.0009999999999999</v>
      </c>
      <c r="B20" s="11" t="s">
        <v>67</v>
      </c>
      <c r="C20" s="13">
        <v>5</v>
      </c>
      <c r="D20" s="8" t="s">
        <v>0</v>
      </c>
      <c r="E20" s="40"/>
      <c r="F20" s="98">
        <f>E20*C20</f>
        <v>0</v>
      </c>
      <c r="G20" s="68"/>
      <c r="H20" s="129"/>
      <c r="I20" s="68"/>
      <c r="J20" s="68"/>
      <c r="K20" s="68"/>
      <c r="L20" s="68"/>
      <c r="M20" s="68"/>
      <c r="N20" s="68"/>
      <c r="O20" s="68"/>
      <c r="P20" s="68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</row>
    <row r="21" spans="1:27" x14ac:dyDescent="0.2">
      <c r="A21" s="97">
        <f>A20+0.001</f>
        <v>2.0019999999999998</v>
      </c>
      <c r="B21" s="11" t="s">
        <v>88</v>
      </c>
      <c r="C21" s="55">
        <v>2</v>
      </c>
      <c r="D21" s="8" t="s">
        <v>0</v>
      </c>
      <c r="E21" s="40"/>
      <c r="F21" s="98">
        <f t="shared" ref="F21:F32" si="2">E21*C21</f>
        <v>0</v>
      </c>
      <c r="G21" s="68"/>
      <c r="H21" s="129"/>
      <c r="I21" s="68"/>
      <c r="J21" s="68"/>
      <c r="K21" s="126"/>
      <c r="L21" s="127"/>
      <c r="M21" s="128"/>
      <c r="N21" s="129"/>
      <c r="O21" s="129"/>
      <c r="P21" s="68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</row>
    <row r="22" spans="1:27" x14ac:dyDescent="0.2">
      <c r="A22" s="97">
        <f>A21+0.001</f>
        <v>2.0029999999999997</v>
      </c>
      <c r="B22" s="11" t="s">
        <v>112</v>
      </c>
      <c r="C22" s="13">
        <v>10</v>
      </c>
      <c r="D22" s="8" t="s">
        <v>0</v>
      </c>
      <c r="E22" s="40"/>
      <c r="F22" s="98">
        <f t="shared" si="2"/>
        <v>0</v>
      </c>
      <c r="G22" s="68"/>
      <c r="H22" s="129"/>
      <c r="I22" s="68"/>
      <c r="J22" s="68"/>
      <c r="K22" s="126"/>
      <c r="L22" s="127"/>
      <c r="M22" s="128"/>
      <c r="N22" s="129"/>
      <c r="O22" s="129"/>
      <c r="P22" s="68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</row>
    <row r="23" spans="1:27" x14ac:dyDescent="0.2">
      <c r="A23" s="97">
        <f t="shared" ref="A23:A32" si="3">A22+0.001</f>
        <v>2.0039999999999996</v>
      </c>
      <c r="B23" s="11" t="s">
        <v>68</v>
      </c>
      <c r="C23" s="13">
        <v>3</v>
      </c>
      <c r="D23" s="8" t="s">
        <v>0</v>
      </c>
      <c r="E23" s="40"/>
      <c r="F23" s="98">
        <f t="shared" si="2"/>
        <v>0</v>
      </c>
      <c r="G23" s="68"/>
      <c r="H23" s="129"/>
      <c r="I23" s="68"/>
      <c r="J23" s="68"/>
      <c r="K23" s="126"/>
      <c r="L23" s="68"/>
      <c r="M23" s="128"/>
      <c r="N23" s="129"/>
      <c r="O23" s="129"/>
      <c r="P23" s="68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</row>
    <row r="24" spans="1:27" x14ac:dyDescent="0.2">
      <c r="A24" s="97">
        <f t="shared" si="3"/>
        <v>2.0049999999999994</v>
      </c>
      <c r="B24" s="11" t="s">
        <v>113</v>
      </c>
      <c r="C24" s="55">
        <v>1</v>
      </c>
      <c r="D24" s="8" t="s">
        <v>0</v>
      </c>
      <c r="E24" s="40"/>
      <c r="F24" s="98">
        <f t="shared" si="2"/>
        <v>0</v>
      </c>
      <c r="G24" s="68"/>
      <c r="H24" s="129"/>
      <c r="I24" s="68"/>
      <c r="J24" s="68"/>
      <c r="K24" s="126"/>
      <c r="L24" s="127"/>
      <c r="M24" s="128"/>
      <c r="N24" s="129"/>
      <c r="O24" s="129"/>
      <c r="P24" s="68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</row>
    <row r="25" spans="1:27" x14ac:dyDescent="0.2">
      <c r="A25" s="97">
        <f>A24+0.001</f>
        <v>2.0059999999999993</v>
      </c>
      <c r="B25" s="11" t="s">
        <v>70</v>
      </c>
      <c r="C25" s="13">
        <v>2</v>
      </c>
      <c r="D25" s="8" t="s">
        <v>0</v>
      </c>
      <c r="E25" s="40"/>
      <c r="F25" s="98">
        <f t="shared" si="2"/>
        <v>0</v>
      </c>
      <c r="G25" s="68"/>
      <c r="H25" s="129"/>
      <c r="I25" s="68"/>
      <c r="J25" s="68"/>
      <c r="K25" s="126"/>
      <c r="L25" s="127"/>
      <c r="M25" s="128"/>
      <c r="N25" s="129"/>
      <c r="O25" s="129"/>
      <c r="P25" s="68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</row>
    <row r="26" spans="1:27" x14ac:dyDescent="0.2">
      <c r="A26" s="97">
        <f t="shared" si="3"/>
        <v>2.0069999999999992</v>
      </c>
      <c r="B26" s="11" t="s">
        <v>115</v>
      </c>
      <c r="C26" s="13">
        <v>1</v>
      </c>
      <c r="D26" s="8" t="s">
        <v>0</v>
      </c>
      <c r="E26" s="40"/>
      <c r="F26" s="98">
        <f t="shared" si="2"/>
        <v>0</v>
      </c>
      <c r="G26" s="68"/>
      <c r="H26" s="129"/>
      <c r="I26" s="68"/>
      <c r="J26" s="68"/>
      <c r="K26" s="126"/>
      <c r="L26" s="68"/>
      <c r="M26" s="128"/>
      <c r="N26" s="129"/>
      <c r="O26" s="129"/>
      <c r="P26" s="68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</row>
    <row r="27" spans="1:27" x14ac:dyDescent="0.2">
      <c r="A27" s="97">
        <f t="shared" si="3"/>
        <v>2.0079999999999991</v>
      </c>
      <c r="B27" s="11" t="s">
        <v>73</v>
      </c>
      <c r="C27" s="13">
        <v>4</v>
      </c>
      <c r="D27" s="8" t="s">
        <v>0</v>
      </c>
      <c r="E27" s="40"/>
      <c r="F27" s="98">
        <f t="shared" si="2"/>
        <v>0</v>
      </c>
      <c r="G27" s="68"/>
      <c r="H27" s="129"/>
      <c r="I27" s="68"/>
      <c r="J27" s="68"/>
      <c r="K27" s="68"/>
      <c r="L27" s="127"/>
      <c r="M27" s="128"/>
      <c r="N27" s="129"/>
      <c r="O27" s="129"/>
      <c r="P27" s="68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</row>
    <row r="28" spans="1:27" x14ac:dyDescent="0.2">
      <c r="A28" s="97">
        <f t="shared" si="3"/>
        <v>2.008999999999999</v>
      </c>
      <c r="B28" s="11" t="s">
        <v>116</v>
      </c>
      <c r="C28" s="13">
        <v>2</v>
      </c>
      <c r="D28" s="8" t="s">
        <v>0</v>
      </c>
      <c r="E28" s="40"/>
      <c r="F28" s="98">
        <f t="shared" si="2"/>
        <v>0</v>
      </c>
      <c r="G28" s="68"/>
      <c r="H28" s="129"/>
      <c r="I28" s="68"/>
      <c r="J28" s="68"/>
      <c r="K28" s="68"/>
      <c r="L28" s="127"/>
      <c r="M28" s="128"/>
      <c r="N28" s="129"/>
      <c r="O28" s="129"/>
      <c r="P28" s="68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</row>
    <row r="29" spans="1:27" x14ac:dyDescent="0.2">
      <c r="A29" s="97">
        <f t="shared" si="3"/>
        <v>2.0099999999999989</v>
      </c>
      <c r="B29" s="11" t="s">
        <v>155</v>
      </c>
      <c r="C29" s="13">
        <v>1</v>
      </c>
      <c r="D29" s="8" t="s">
        <v>0</v>
      </c>
      <c r="E29" s="40"/>
      <c r="F29" s="98">
        <f t="shared" si="2"/>
        <v>0</v>
      </c>
      <c r="G29" s="68"/>
      <c r="H29" s="129"/>
      <c r="I29" s="68"/>
      <c r="J29" s="68"/>
      <c r="K29" s="126"/>
      <c r="L29" s="127"/>
      <c r="M29" s="128"/>
      <c r="N29" s="129"/>
      <c r="O29" s="129"/>
      <c r="P29" s="68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</row>
    <row r="30" spans="1:27" x14ac:dyDescent="0.2">
      <c r="A30" s="97">
        <f t="shared" si="3"/>
        <v>2.0109999999999988</v>
      </c>
      <c r="B30" s="11" t="s">
        <v>22</v>
      </c>
      <c r="C30" s="55">
        <v>4</v>
      </c>
      <c r="D30" s="8" t="s">
        <v>0</v>
      </c>
      <c r="E30" s="40"/>
      <c r="F30" s="98">
        <f t="shared" si="2"/>
        <v>0</v>
      </c>
      <c r="G30" s="68"/>
      <c r="H30" s="129"/>
      <c r="I30" s="68"/>
      <c r="J30" s="68"/>
      <c r="K30" s="126"/>
      <c r="L30" s="127"/>
      <c r="M30" s="128"/>
      <c r="N30" s="129"/>
      <c r="O30" s="129"/>
      <c r="P30" s="68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</row>
    <row r="31" spans="1:27" x14ac:dyDescent="0.2">
      <c r="A31" s="97">
        <f t="shared" si="3"/>
        <v>2.0119999999999987</v>
      </c>
      <c r="B31" s="11" t="s">
        <v>23</v>
      </c>
      <c r="C31" s="13">
        <v>6</v>
      </c>
      <c r="D31" s="8" t="s">
        <v>0</v>
      </c>
      <c r="E31" s="40"/>
      <c r="F31" s="98">
        <f t="shared" si="2"/>
        <v>0</v>
      </c>
      <c r="G31" s="68"/>
      <c r="H31" s="129"/>
      <c r="I31" s="68"/>
      <c r="J31" s="68"/>
      <c r="K31" s="126"/>
      <c r="L31" s="127"/>
      <c r="M31" s="128"/>
      <c r="N31" s="129"/>
      <c r="O31" s="129"/>
      <c r="P31" s="68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</row>
    <row r="32" spans="1:27" x14ac:dyDescent="0.2">
      <c r="A32" s="97">
        <f t="shared" si="3"/>
        <v>2.0129999999999986</v>
      </c>
      <c r="B32" s="11" t="s">
        <v>24</v>
      </c>
      <c r="C32" s="13">
        <v>5</v>
      </c>
      <c r="D32" s="8" t="s">
        <v>0</v>
      </c>
      <c r="E32" s="40"/>
      <c r="F32" s="98">
        <f t="shared" si="2"/>
        <v>0</v>
      </c>
      <c r="G32" s="68"/>
      <c r="H32" s="129"/>
      <c r="I32" s="68"/>
      <c r="J32" s="68"/>
      <c r="K32" s="126"/>
      <c r="L32" s="127"/>
      <c r="M32" s="128"/>
      <c r="N32" s="129"/>
      <c r="O32" s="129"/>
      <c r="P32" s="68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</row>
    <row r="33" spans="1:46" ht="24" x14ac:dyDescent="0.2">
      <c r="A33" s="97"/>
      <c r="B33" s="11" t="s">
        <v>15</v>
      </c>
      <c r="C33" s="55"/>
      <c r="D33" s="14"/>
      <c r="E33" s="66"/>
      <c r="F33" s="198"/>
      <c r="G33" s="68"/>
      <c r="H33" s="68"/>
      <c r="I33" s="68"/>
      <c r="J33" s="68"/>
      <c r="K33" s="126"/>
      <c r="L33" s="127"/>
      <c r="M33" s="128"/>
      <c r="N33" s="129"/>
      <c r="O33" s="129"/>
      <c r="P33" s="68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</row>
    <row r="34" spans="1:46" x14ac:dyDescent="0.2">
      <c r="A34" s="97"/>
      <c r="B34" s="35"/>
      <c r="C34" s="4"/>
      <c r="D34" s="15"/>
      <c r="E34" s="40"/>
      <c r="F34" s="134"/>
      <c r="G34" s="77"/>
      <c r="H34" s="77"/>
      <c r="I34" s="77"/>
      <c r="J34" s="68"/>
      <c r="K34" s="126"/>
      <c r="L34" s="68"/>
      <c r="M34" s="128"/>
      <c r="N34" s="129"/>
      <c r="O34" s="129"/>
      <c r="P34" s="68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</row>
    <row r="35" spans="1:46" x14ac:dyDescent="0.2">
      <c r="A35" s="102"/>
      <c r="B35" s="11"/>
      <c r="C35" s="4"/>
      <c r="D35" s="16"/>
      <c r="E35" s="40"/>
      <c r="F35" s="140">
        <f>SUM(F37:F43)</f>
        <v>0</v>
      </c>
      <c r="G35" s="77"/>
      <c r="H35" s="77"/>
      <c r="I35" s="77"/>
      <c r="J35" s="68"/>
      <c r="K35" s="126"/>
      <c r="L35" s="127"/>
      <c r="M35" s="128"/>
      <c r="N35" s="129"/>
      <c r="O35" s="129"/>
      <c r="P35" s="68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</row>
    <row r="36" spans="1:46" x14ac:dyDescent="0.2">
      <c r="A36" s="95" t="s">
        <v>25</v>
      </c>
      <c r="B36" s="3" t="s">
        <v>26</v>
      </c>
      <c r="C36" s="13"/>
      <c r="D36" s="14"/>
      <c r="E36" s="41"/>
      <c r="F36" s="100"/>
      <c r="G36" s="77"/>
      <c r="H36" s="77"/>
      <c r="I36" s="77"/>
      <c r="J36" s="68"/>
      <c r="K36" s="126"/>
      <c r="L36" s="127"/>
      <c r="M36" s="128"/>
      <c r="N36" s="129"/>
      <c r="O36" s="129"/>
      <c r="P36" s="68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</row>
    <row r="37" spans="1:46" x14ac:dyDescent="0.2">
      <c r="A37" s="97">
        <v>3.0009999999999999</v>
      </c>
      <c r="B37" s="63" t="s">
        <v>30</v>
      </c>
      <c r="C37" s="28">
        <v>38</v>
      </c>
      <c r="D37" s="8" t="s">
        <v>3</v>
      </c>
      <c r="E37" s="41"/>
      <c r="F37" s="100">
        <f t="shared" ref="F37:F42" si="4">E37*C37</f>
        <v>0</v>
      </c>
      <c r="G37" s="77"/>
      <c r="H37" s="77"/>
      <c r="I37" s="77"/>
      <c r="J37" s="68"/>
      <c r="K37" s="126"/>
      <c r="L37" s="130"/>
      <c r="M37" s="131"/>
      <c r="N37" s="129"/>
      <c r="O37" s="129"/>
      <c r="P37" s="68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</row>
    <row r="38" spans="1:46" x14ac:dyDescent="0.2">
      <c r="A38" s="97">
        <f t="shared" ref="A38:A43" si="5">A37+0.001</f>
        <v>3.0019999999999998</v>
      </c>
      <c r="B38" s="63" t="s">
        <v>31</v>
      </c>
      <c r="C38" s="28">
        <v>170</v>
      </c>
      <c r="D38" s="8" t="s">
        <v>2</v>
      </c>
      <c r="E38" s="41"/>
      <c r="F38" s="100">
        <f t="shared" si="4"/>
        <v>0</v>
      </c>
      <c r="G38" s="77"/>
      <c r="H38" s="77"/>
      <c r="I38" s="77"/>
      <c r="J38" s="68"/>
      <c r="K38" s="68"/>
      <c r="L38" s="68"/>
      <c r="M38" s="68"/>
      <c r="N38" s="68"/>
      <c r="O38" s="68"/>
      <c r="P38" s="68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</row>
    <row r="39" spans="1:46" x14ac:dyDescent="0.2">
      <c r="A39" s="97">
        <f t="shared" si="5"/>
        <v>3.0029999999999997</v>
      </c>
      <c r="B39" s="63" t="s">
        <v>118</v>
      </c>
      <c r="C39" s="28">
        <v>5</v>
      </c>
      <c r="D39" s="8" t="s">
        <v>3</v>
      </c>
      <c r="E39" s="41"/>
      <c r="F39" s="100">
        <f t="shared" si="4"/>
        <v>0</v>
      </c>
      <c r="G39" s="77"/>
      <c r="H39" s="77"/>
      <c r="I39" s="77"/>
      <c r="J39" s="68"/>
      <c r="K39" s="68"/>
      <c r="L39" s="68"/>
      <c r="M39" s="68"/>
      <c r="N39" s="68"/>
      <c r="O39" s="68"/>
      <c r="P39" s="68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</row>
    <row r="40" spans="1:46" x14ac:dyDescent="0.2">
      <c r="A40" s="97">
        <f t="shared" si="5"/>
        <v>3.0039999999999996</v>
      </c>
      <c r="B40" s="63" t="s">
        <v>117</v>
      </c>
      <c r="C40" s="28">
        <v>27</v>
      </c>
      <c r="D40" s="8" t="s">
        <v>3</v>
      </c>
      <c r="E40" s="41"/>
      <c r="F40" s="100">
        <f t="shared" si="4"/>
        <v>0</v>
      </c>
      <c r="G40" s="77"/>
      <c r="H40" s="77"/>
      <c r="I40" s="77"/>
      <c r="J40" s="68"/>
      <c r="K40" s="68"/>
      <c r="L40" s="68"/>
      <c r="M40" s="68"/>
      <c r="N40" s="68"/>
      <c r="O40" s="68"/>
      <c r="P40" s="68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</row>
    <row r="41" spans="1:46" x14ac:dyDescent="0.2">
      <c r="A41" s="97">
        <f t="shared" si="5"/>
        <v>3.0049999999999994</v>
      </c>
      <c r="B41" s="63" t="s">
        <v>32</v>
      </c>
      <c r="C41" s="28">
        <v>100</v>
      </c>
      <c r="D41" s="8" t="s">
        <v>2</v>
      </c>
      <c r="E41" s="41"/>
      <c r="F41" s="100">
        <f t="shared" si="4"/>
        <v>0</v>
      </c>
      <c r="G41" s="77"/>
      <c r="H41" s="77"/>
      <c r="I41" s="77"/>
      <c r="J41" s="68"/>
      <c r="K41" s="68"/>
      <c r="L41" s="68"/>
      <c r="M41" s="68"/>
      <c r="N41" s="68"/>
      <c r="O41" s="68"/>
      <c r="P41" s="68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</row>
    <row r="42" spans="1:46" x14ac:dyDescent="0.2">
      <c r="A42" s="97">
        <f t="shared" si="5"/>
        <v>3.0059999999999993</v>
      </c>
      <c r="B42" s="63" t="s">
        <v>33</v>
      </c>
      <c r="C42" s="28">
        <v>2</v>
      </c>
      <c r="D42" s="8" t="s">
        <v>34</v>
      </c>
      <c r="E42" s="41"/>
      <c r="F42" s="100">
        <f t="shared" si="4"/>
        <v>0</v>
      </c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</row>
    <row r="43" spans="1:46" x14ac:dyDescent="0.2">
      <c r="A43" s="97">
        <f t="shared" si="5"/>
        <v>3.0069999999999992</v>
      </c>
      <c r="B43" s="63" t="s">
        <v>158</v>
      </c>
      <c r="C43" s="15">
        <f>C37</f>
        <v>38</v>
      </c>
      <c r="D43" s="8" t="s">
        <v>3</v>
      </c>
      <c r="E43" s="41"/>
      <c r="F43" s="100">
        <f>E43*C43</f>
        <v>0</v>
      </c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</row>
    <row r="44" spans="1:46" ht="24" x14ac:dyDescent="0.2">
      <c r="A44" s="97"/>
      <c r="B44" s="11" t="s">
        <v>35</v>
      </c>
      <c r="C44" s="8"/>
      <c r="D44" s="8"/>
      <c r="E44" s="41"/>
      <c r="F44" s="134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</row>
    <row r="45" spans="1:46" x14ac:dyDescent="0.2">
      <c r="A45" s="97"/>
      <c r="B45" s="11"/>
      <c r="C45" s="8"/>
      <c r="D45" s="8"/>
      <c r="E45" s="41"/>
      <c r="F45" s="100"/>
      <c r="G45" s="68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</row>
    <row r="46" spans="1:46" x14ac:dyDescent="0.2">
      <c r="A46" s="95" t="s">
        <v>36</v>
      </c>
      <c r="B46" s="3" t="s">
        <v>37</v>
      </c>
      <c r="C46" s="21"/>
      <c r="D46" s="8"/>
      <c r="E46" s="41"/>
      <c r="F46" s="144">
        <f>SUM(F47:F51)</f>
        <v>0</v>
      </c>
      <c r="G46" s="68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</row>
    <row r="47" spans="1:46" x14ac:dyDescent="0.2">
      <c r="A47" s="97">
        <v>4.0010000000000003</v>
      </c>
      <c r="B47" s="63" t="s">
        <v>119</v>
      </c>
      <c r="C47" s="21">
        <f>C40</f>
        <v>27</v>
      </c>
      <c r="D47" s="8" t="s">
        <v>3</v>
      </c>
      <c r="E47" s="41"/>
      <c r="F47" s="100">
        <f>E47*C47</f>
        <v>0</v>
      </c>
      <c r="G47" s="68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</row>
    <row r="48" spans="1:46" ht="15" x14ac:dyDescent="0.25">
      <c r="A48" s="97">
        <f>A47+0.001</f>
        <v>4.0020000000000007</v>
      </c>
      <c r="B48" s="67" t="s">
        <v>38</v>
      </c>
      <c r="C48" s="21">
        <v>1</v>
      </c>
      <c r="D48" s="8" t="s">
        <v>0</v>
      </c>
      <c r="E48" s="40"/>
      <c r="F48" s="98">
        <f>E48*C48</f>
        <v>0</v>
      </c>
      <c r="G48" s="68"/>
      <c r="H48" s="116"/>
      <c r="I48" s="116"/>
      <c r="J48" s="116"/>
      <c r="K48" s="77"/>
      <c r="L48" s="116"/>
      <c r="M48" s="116"/>
      <c r="N48" s="116"/>
      <c r="O48" s="77"/>
      <c r="P48" s="116"/>
      <c r="Q48" s="116"/>
      <c r="R48" s="116"/>
      <c r="S48" s="77"/>
      <c r="T48" s="77"/>
      <c r="U48" s="77"/>
      <c r="V48" s="77"/>
      <c r="W48" s="77"/>
      <c r="X48" s="77"/>
      <c r="Y48" s="77"/>
      <c r="Z48" s="77"/>
      <c r="AA48" s="77"/>
    </row>
    <row r="49" spans="1:27" ht="15" x14ac:dyDescent="0.25">
      <c r="A49" s="97">
        <f t="shared" ref="A49:A51" si="6">A48+0.001</f>
        <v>4.003000000000001</v>
      </c>
      <c r="B49" s="62" t="s">
        <v>39</v>
      </c>
      <c r="C49" s="65">
        <v>0.3</v>
      </c>
      <c r="D49" s="8" t="s">
        <v>2</v>
      </c>
      <c r="E49" s="40"/>
      <c r="F49" s="98">
        <f>E49*C49</f>
        <v>0</v>
      </c>
      <c r="G49" s="68"/>
      <c r="H49" s="79"/>
      <c r="I49" s="116"/>
      <c r="J49" s="78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</row>
    <row r="50" spans="1:27" ht="15" x14ac:dyDescent="0.25">
      <c r="A50" s="97">
        <f t="shared" si="6"/>
        <v>4.0040000000000013</v>
      </c>
      <c r="B50" s="62" t="s">
        <v>106</v>
      </c>
      <c r="C50" s="21">
        <v>20</v>
      </c>
      <c r="D50" s="8" t="s">
        <v>3</v>
      </c>
      <c r="E50" s="40"/>
      <c r="F50" s="98">
        <f>E50*C50</f>
        <v>0</v>
      </c>
      <c r="G50" s="68"/>
      <c r="H50" s="79"/>
      <c r="I50" s="116"/>
      <c r="J50" s="78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</row>
    <row r="51" spans="1:27" ht="15" x14ac:dyDescent="0.25">
      <c r="A51" s="97">
        <f t="shared" si="6"/>
        <v>4.0050000000000017</v>
      </c>
      <c r="B51" s="62" t="s">
        <v>120</v>
      </c>
      <c r="C51" s="21">
        <v>38</v>
      </c>
      <c r="D51" s="8" t="s">
        <v>3</v>
      </c>
      <c r="E51" s="40"/>
      <c r="F51" s="98">
        <f>E51*C51</f>
        <v>0</v>
      </c>
      <c r="G51" s="68"/>
      <c r="H51" s="79"/>
      <c r="I51" s="116"/>
      <c r="J51" s="78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</row>
    <row r="52" spans="1:27" ht="15" x14ac:dyDescent="0.25">
      <c r="A52" s="97"/>
      <c r="B52" s="16"/>
      <c r="C52" s="55"/>
      <c r="D52" s="14"/>
      <c r="E52" s="66"/>
      <c r="F52" s="134"/>
      <c r="G52" s="68"/>
      <c r="H52" s="79"/>
      <c r="I52" s="116"/>
      <c r="J52" s="78"/>
      <c r="K52" s="77"/>
      <c r="L52" s="81"/>
      <c r="M52" s="77"/>
      <c r="N52" s="77"/>
      <c r="O52" s="81"/>
      <c r="P52" s="81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</row>
    <row r="53" spans="1:27" s="6" customFormat="1" ht="15" x14ac:dyDescent="0.25">
      <c r="A53" s="105">
        <v>5</v>
      </c>
      <c r="B53" s="25" t="s">
        <v>40</v>
      </c>
      <c r="C53" s="26"/>
      <c r="D53" s="27"/>
      <c r="E53" s="40"/>
      <c r="F53" s="132">
        <f>SUM(F54:F60)</f>
        <v>0</v>
      </c>
      <c r="G53" s="81"/>
      <c r="H53" s="79"/>
      <c r="I53" s="116"/>
      <c r="J53" s="78"/>
      <c r="K53" s="77"/>
      <c r="L53" s="81"/>
      <c r="M53" s="77"/>
      <c r="N53" s="77"/>
      <c r="O53" s="81"/>
      <c r="P53" s="81"/>
      <c r="Q53" s="77"/>
      <c r="R53" s="77"/>
      <c r="S53" s="77"/>
      <c r="T53" s="77"/>
      <c r="U53" s="77"/>
      <c r="V53" s="81"/>
      <c r="W53" s="81"/>
      <c r="X53" s="81"/>
      <c r="Y53" s="81"/>
      <c r="Z53" s="81"/>
      <c r="AA53" s="81"/>
    </row>
    <row r="54" spans="1:27" s="6" customFormat="1" ht="15" x14ac:dyDescent="0.25">
      <c r="A54" s="106" t="s">
        <v>102</v>
      </c>
      <c r="B54" s="9" t="s">
        <v>41</v>
      </c>
      <c r="C54" s="4">
        <v>1</v>
      </c>
      <c r="D54" s="12" t="s">
        <v>34</v>
      </c>
      <c r="E54" s="40"/>
      <c r="F54" s="98">
        <f t="shared" ref="F54:F60" si="7">E54*C54</f>
        <v>0</v>
      </c>
      <c r="G54" s="81"/>
      <c r="H54" s="79"/>
      <c r="I54" s="116"/>
      <c r="J54" s="78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</row>
    <row r="55" spans="1:27" s="6" customFormat="1" ht="15" x14ac:dyDescent="0.25">
      <c r="A55" s="106" t="s">
        <v>102</v>
      </c>
      <c r="B55" s="9" t="s">
        <v>42</v>
      </c>
      <c r="C55" s="4">
        <v>1</v>
      </c>
      <c r="D55" s="12" t="s">
        <v>34</v>
      </c>
      <c r="E55" s="40"/>
      <c r="F55" s="98">
        <f t="shared" si="7"/>
        <v>0</v>
      </c>
      <c r="G55" s="81"/>
      <c r="H55" s="79"/>
      <c r="I55" s="116"/>
      <c r="J55" s="78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</row>
    <row r="56" spans="1:27" s="6" customFormat="1" ht="15" x14ac:dyDescent="0.25">
      <c r="A56" s="106" t="s">
        <v>102</v>
      </c>
      <c r="B56" s="9" t="s">
        <v>43</v>
      </c>
      <c r="C56" s="4">
        <v>1</v>
      </c>
      <c r="D56" s="12" t="s">
        <v>34</v>
      </c>
      <c r="E56" s="40"/>
      <c r="F56" s="98">
        <f t="shared" si="7"/>
        <v>0</v>
      </c>
      <c r="G56" s="81"/>
      <c r="H56" s="78"/>
      <c r="I56" s="78"/>
      <c r="J56" s="78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</row>
    <row r="57" spans="1:27" s="6" customFormat="1" x14ac:dyDescent="0.2">
      <c r="A57" s="106" t="s">
        <v>102</v>
      </c>
      <c r="B57" s="9" t="s">
        <v>44</v>
      </c>
      <c r="C57" s="4">
        <v>1</v>
      </c>
      <c r="D57" s="12" t="s">
        <v>34</v>
      </c>
      <c r="E57" s="40"/>
      <c r="F57" s="98">
        <f t="shared" si="7"/>
        <v>0</v>
      </c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</row>
    <row r="58" spans="1:27" ht="15" x14ac:dyDescent="0.25">
      <c r="A58" s="106" t="s">
        <v>102</v>
      </c>
      <c r="B58" s="9" t="s">
        <v>45</v>
      </c>
      <c r="C58" s="4">
        <v>1</v>
      </c>
      <c r="D58" s="12" t="s">
        <v>34</v>
      </c>
      <c r="E58" s="40"/>
      <c r="F58" s="98">
        <f t="shared" si="7"/>
        <v>0</v>
      </c>
      <c r="G58" s="77"/>
      <c r="H58" s="119"/>
      <c r="I58" s="119"/>
      <c r="J58" s="119"/>
      <c r="K58" s="119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77"/>
      <c r="W58" s="77"/>
      <c r="X58" s="77"/>
      <c r="Y58" s="77"/>
      <c r="Z58" s="77"/>
      <c r="AA58" s="77"/>
    </row>
    <row r="59" spans="1:27" ht="15" x14ac:dyDescent="0.25">
      <c r="A59" s="106" t="s">
        <v>102</v>
      </c>
      <c r="B59" s="9" t="s">
        <v>46</v>
      </c>
      <c r="C59" s="4">
        <v>1</v>
      </c>
      <c r="D59" s="12" t="s">
        <v>34</v>
      </c>
      <c r="E59" s="40"/>
      <c r="F59" s="98">
        <f t="shared" si="7"/>
        <v>0</v>
      </c>
      <c r="G59" s="77"/>
      <c r="H59" s="119"/>
      <c r="I59" s="119"/>
      <c r="J59" s="119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</row>
    <row r="60" spans="1:27" ht="15" x14ac:dyDescent="0.25">
      <c r="A60" s="106" t="s">
        <v>102</v>
      </c>
      <c r="B60" s="9" t="s">
        <v>47</v>
      </c>
      <c r="C60" s="4">
        <v>1</v>
      </c>
      <c r="D60" s="12" t="s">
        <v>34</v>
      </c>
      <c r="E60" s="40"/>
      <c r="F60" s="98">
        <f t="shared" si="7"/>
        <v>0</v>
      </c>
      <c r="G60" s="77"/>
      <c r="H60" s="119"/>
      <c r="I60" s="119"/>
      <c r="J60" s="119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</row>
    <row r="61" spans="1:27" s="6" customFormat="1" ht="15.75" thickBot="1" x14ac:dyDescent="0.3">
      <c r="A61" s="141"/>
      <c r="B61" s="137"/>
      <c r="C61" s="142"/>
      <c r="D61" s="107"/>
      <c r="E61" s="108"/>
      <c r="F61" s="151"/>
      <c r="G61" s="81"/>
      <c r="H61" s="119"/>
      <c r="I61" s="119"/>
      <c r="J61" s="116"/>
      <c r="K61" s="77"/>
      <c r="L61" s="77"/>
      <c r="M61" s="77"/>
      <c r="N61" s="77"/>
      <c r="O61" s="81"/>
      <c r="P61" s="77"/>
      <c r="Q61" s="77"/>
      <c r="R61" s="77"/>
      <c r="S61" s="81"/>
      <c r="T61" s="77"/>
      <c r="U61" s="77"/>
      <c r="V61" s="81"/>
      <c r="W61" s="81"/>
      <c r="X61" s="81"/>
      <c r="Y61" s="81"/>
      <c r="Z61" s="81"/>
      <c r="AA61" s="81"/>
    </row>
    <row r="62" spans="1:27" s="6" customFormat="1" ht="15" x14ac:dyDescent="0.25">
      <c r="A62" s="147"/>
      <c r="B62" s="148"/>
      <c r="C62" s="149"/>
      <c r="D62" s="150"/>
      <c r="E62" s="129"/>
      <c r="F62" s="129"/>
      <c r="G62" s="80"/>
      <c r="H62" s="79"/>
      <c r="I62" s="119"/>
      <c r="J62" s="119"/>
      <c r="K62" s="81"/>
      <c r="L62" s="77"/>
      <c r="M62" s="77"/>
      <c r="N62" s="77"/>
      <c r="O62" s="81"/>
      <c r="P62" s="77"/>
      <c r="Q62" s="77"/>
      <c r="R62" s="77"/>
      <c r="S62" s="81"/>
      <c r="T62" s="77"/>
      <c r="U62" s="77"/>
      <c r="V62" s="81"/>
      <c r="W62" s="81"/>
      <c r="X62" s="81"/>
      <c r="Y62" s="81"/>
      <c r="Z62" s="81"/>
      <c r="AA62" s="81"/>
    </row>
    <row r="63" spans="1:27" s="6" customFormat="1" ht="15" x14ac:dyDescent="0.25">
      <c r="A63" s="80"/>
      <c r="B63" s="80"/>
      <c r="C63" s="80"/>
      <c r="D63" s="80"/>
      <c r="E63" s="80"/>
      <c r="F63" s="80"/>
      <c r="G63" s="80"/>
      <c r="H63" s="79"/>
      <c r="I63" s="119"/>
      <c r="J63" s="119"/>
      <c r="K63" s="81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81"/>
      <c r="W63" s="81"/>
      <c r="X63" s="81"/>
      <c r="Y63" s="81"/>
      <c r="Z63" s="81"/>
      <c r="AA63" s="81"/>
    </row>
    <row r="64" spans="1:27" ht="15" x14ac:dyDescent="0.25">
      <c r="A64" s="77"/>
      <c r="B64" s="81"/>
      <c r="C64" s="68"/>
      <c r="D64" s="111"/>
      <c r="E64" s="113"/>
      <c r="F64" s="113"/>
      <c r="G64" s="77"/>
      <c r="H64" s="119"/>
      <c r="I64" s="119"/>
      <c r="J64" s="119"/>
      <c r="K64" s="81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</row>
    <row r="65" spans="1:27" ht="15" x14ac:dyDescent="0.25">
      <c r="A65" s="77"/>
      <c r="B65" s="81"/>
      <c r="C65" s="68"/>
      <c r="D65" s="111"/>
      <c r="E65" s="113"/>
      <c r="F65" s="113"/>
      <c r="G65" s="77"/>
      <c r="H65" s="119"/>
      <c r="I65" s="119"/>
      <c r="J65" s="119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</row>
    <row r="66" spans="1:27" ht="15" x14ac:dyDescent="0.25">
      <c r="A66" s="77"/>
      <c r="B66" s="81"/>
      <c r="C66" s="68"/>
      <c r="D66" s="111"/>
      <c r="E66" s="113"/>
      <c r="F66" s="113"/>
      <c r="G66" s="77"/>
      <c r="H66" s="119"/>
      <c r="I66" s="119"/>
      <c r="J66" s="119"/>
      <c r="K66" s="77"/>
      <c r="L66" s="81"/>
      <c r="M66" s="77"/>
      <c r="N66" s="77"/>
      <c r="O66" s="77"/>
      <c r="P66" s="81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</row>
    <row r="67" spans="1:27" ht="15" x14ac:dyDescent="0.25">
      <c r="A67" s="77"/>
      <c r="B67" s="81"/>
      <c r="C67" s="68"/>
      <c r="D67" s="111"/>
      <c r="E67" s="113"/>
      <c r="F67" s="113"/>
      <c r="G67" s="77"/>
      <c r="H67" s="119"/>
      <c r="I67" s="119"/>
      <c r="J67" s="119"/>
      <c r="K67" s="77"/>
      <c r="L67" s="81"/>
      <c r="M67" s="77"/>
      <c r="N67" s="77"/>
      <c r="O67" s="77"/>
      <c r="P67" s="81"/>
      <c r="Q67" s="77"/>
      <c r="R67" s="77"/>
      <c r="S67" s="81"/>
      <c r="T67" s="77"/>
      <c r="U67" s="77"/>
      <c r="V67" s="77"/>
      <c r="W67" s="77"/>
      <c r="X67" s="77"/>
      <c r="Y67" s="77"/>
      <c r="Z67" s="77"/>
      <c r="AA67" s="77"/>
    </row>
    <row r="68" spans="1:27" ht="15" x14ac:dyDescent="0.25">
      <c r="A68" s="77"/>
      <c r="B68" s="81"/>
      <c r="C68" s="68"/>
      <c r="D68" s="111"/>
      <c r="E68" s="113"/>
      <c r="F68" s="113"/>
      <c r="G68" s="77"/>
      <c r="H68" s="119"/>
      <c r="I68" s="119"/>
      <c r="J68" s="119"/>
      <c r="K68" s="77"/>
      <c r="L68" s="77"/>
      <c r="M68" s="77"/>
      <c r="N68" s="77"/>
      <c r="O68" s="77"/>
      <c r="P68" s="77"/>
      <c r="Q68" s="77"/>
      <c r="R68" s="77"/>
      <c r="S68" s="77"/>
      <c r="T68" s="81"/>
      <c r="U68" s="81"/>
      <c r="V68" s="77"/>
      <c r="W68" s="77"/>
      <c r="X68" s="77"/>
      <c r="Y68" s="77"/>
      <c r="Z68" s="77"/>
      <c r="AA68" s="77"/>
    </row>
    <row r="69" spans="1:27" ht="15" x14ac:dyDescent="0.25">
      <c r="A69" s="77"/>
      <c r="B69" s="81"/>
      <c r="C69" s="68"/>
      <c r="D69" s="111"/>
      <c r="E69" s="113"/>
      <c r="F69" s="113"/>
      <c r="G69" s="77"/>
      <c r="H69" s="119"/>
      <c r="I69" s="119"/>
      <c r="J69" s="119"/>
      <c r="K69" s="77"/>
      <c r="L69" s="77"/>
      <c r="M69" s="77"/>
      <c r="N69" s="77"/>
      <c r="O69" s="77"/>
      <c r="P69" s="77"/>
      <c r="Q69" s="77"/>
      <c r="R69" s="77"/>
      <c r="S69" s="77"/>
      <c r="T69" s="81"/>
      <c r="U69" s="81"/>
      <c r="V69" s="77"/>
      <c r="W69" s="77"/>
      <c r="X69" s="77"/>
      <c r="Y69" s="77"/>
      <c r="Z69" s="77"/>
      <c r="AA69" s="77"/>
    </row>
    <row r="70" spans="1:27" x14ac:dyDescent="0.2">
      <c r="A70" s="77"/>
      <c r="B70" s="81"/>
      <c r="C70" s="68"/>
      <c r="D70" s="111"/>
      <c r="E70" s="113"/>
      <c r="F70" s="113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</row>
    <row r="71" spans="1:27" x14ac:dyDescent="0.2">
      <c r="A71" s="77"/>
      <c r="B71" s="81"/>
      <c r="C71" s="68"/>
      <c r="D71" s="111"/>
      <c r="E71" s="113"/>
      <c r="F71" s="113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</row>
    <row r="72" spans="1:27" x14ac:dyDescent="0.2">
      <c r="A72" s="77"/>
      <c r="B72" s="81"/>
      <c r="C72" s="68"/>
      <c r="D72" s="111"/>
      <c r="E72" s="113"/>
      <c r="F72" s="113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</row>
    <row r="73" spans="1:27" x14ac:dyDescent="0.2">
      <c r="A73" s="77"/>
      <c r="B73" s="81"/>
      <c r="C73" s="68"/>
      <c r="D73" s="111"/>
      <c r="E73" s="113"/>
      <c r="F73" s="113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</row>
    <row r="74" spans="1:27" x14ac:dyDescent="0.2">
      <c r="A74" s="77"/>
      <c r="B74" s="81"/>
      <c r="C74" s="68"/>
      <c r="D74" s="111"/>
      <c r="E74" s="113"/>
      <c r="F74" s="113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</row>
    <row r="75" spans="1:27" x14ac:dyDescent="0.2">
      <c r="A75" s="77"/>
      <c r="B75" s="81"/>
      <c r="C75" s="68"/>
      <c r="D75" s="111"/>
      <c r="E75" s="113"/>
      <c r="F75" s="113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</row>
    <row r="76" spans="1:27" x14ac:dyDescent="0.2">
      <c r="A76" s="77"/>
      <c r="B76" s="81"/>
      <c r="C76" s="68"/>
      <c r="D76" s="111"/>
      <c r="E76" s="113"/>
      <c r="F76" s="113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</row>
    <row r="77" spans="1:27" x14ac:dyDescent="0.2">
      <c r="A77" s="77"/>
      <c r="B77" s="81"/>
      <c r="C77" s="68"/>
      <c r="D77" s="111"/>
      <c r="E77" s="113"/>
      <c r="F77" s="113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</row>
    <row r="78" spans="1:27" x14ac:dyDescent="0.2">
      <c r="A78" s="77"/>
      <c r="B78" s="81"/>
      <c r="C78" s="68"/>
      <c r="D78" s="111"/>
      <c r="E78" s="113"/>
      <c r="F78" s="113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</row>
    <row r="79" spans="1:27" x14ac:dyDescent="0.2">
      <c r="A79" s="77"/>
      <c r="B79" s="81"/>
      <c r="C79" s="68"/>
      <c r="D79" s="111"/>
      <c r="E79" s="113"/>
      <c r="F79" s="113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</row>
    <row r="80" spans="1:27" x14ac:dyDescent="0.2">
      <c r="A80" s="77"/>
      <c r="B80" s="81"/>
      <c r="C80" s="68"/>
      <c r="D80" s="111"/>
      <c r="E80" s="113"/>
      <c r="F80" s="113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</row>
    <row r="81" spans="1:27" x14ac:dyDescent="0.2">
      <c r="A81" s="77"/>
      <c r="B81" s="81"/>
      <c r="C81" s="68"/>
      <c r="D81" s="111"/>
      <c r="E81" s="113"/>
      <c r="F81" s="113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</row>
    <row r="82" spans="1:27" x14ac:dyDescent="0.2">
      <c r="A82" s="77"/>
      <c r="B82" s="81"/>
      <c r="C82" s="68"/>
      <c r="D82" s="111"/>
      <c r="E82" s="113"/>
      <c r="F82" s="113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</row>
    <row r="83" spans="1:27" x14ac:dyDescent="0.2">
      <c r="A83" s="77"/>
      <c r="B83" s="81"/>
      <c r="C83" s="68"/>
      <c r="D83" s="111"/>
      <c r="E83" s="113"/>
      <c r="F83" s="113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</row>
    <row r="84" spans="1:27" x14ac:dyDescent="0.2">
      <c r="A84" s="77"/>
      <c r="B84" s="81"/>
      <c r="C84" s="68"/>
      <c r="D84" s="111"/>
      <c r="E84" s="113"/>
      <c r="F84" s="113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</row>
    <row r="85" spans="1:27" x14ac:dyDescent="0.2">
      <c r="A85" s="110"/>
      <c r="B85" s="68"/>
      <c r="C85" s="68"/>
      <c r="D85" s="111"/>
      <c r="E85" s="112"/>
      <c r="F85" s="112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</row>
    <row r="86" spans="1:27" x14ac:dyDescent="0.2">
      <c r="A86" s="110"/>
      <c r="B86" s="68"/>
      <c r="C86" s="68"/>
      <c r="D86" s="111"/>
      <c r="E86" s="112"/>
      <c r="F86" s="112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</row>
    <row r="87" spans="1:27" x14ac:dyDescent="0.2">
      <c r="A87" s="110"/>
      <c r="B87" s="68"/>
      <c r="C87" s="68"/>
      <c r="D87" s="111"/>
      <c r="E87" s="112"/>
      <c r="F87" s="112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</row>
    <row r="88" spans="1:27" s="33" customFormat="1" x14ac:dyDescent="0.2">
      <c r="A88" s="110"/>
      <c r="B88" s="68"/>
      <c r="C88" s="68"/>
      <c r="D88" s="111"/>
      <c r="E88" s="112"/>
      <c r="F88" s="11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</row>
    <row r="89" spans="1:27" s="33" customFormat="1" x14ac:dyDescent="0.2">
      <c r="A89" s="110"/>
      <c r="B89" s="68"/>
      <c r="C89" s="68"/>
      <c r="D89" s="111"/>
      <c r="E89" s="112"/>
      <c r="F89" s="11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</row>
    <row r="90" spans="1:27" s="33" customFormat="1" x14ac:dyDescent="0.2">
      <c r="A90" s="29"/>
      <c r="B90" s="30"/>
      <c r="C90" s="30"/>
      <c r="D90" s="31"/>
      <c r="E90" s="32"/>
      <c r="F90" s="32"/>
    </row>
    <row r="91" spans="1:27" s="33" customFormat="1" x14ac:dyDescent="0.2">
      <c r="A91" s="29"/>
      <c r="B91" s="30"/>
      <c r="C91" s="30"/>
      <c r="D91" s="31"/>
      <c r="E91" s="32"/>
      <c r="F91" s="32"/>
    </row>
    <row r="92" spans="1:27" s="33" customFormat="1" x14ac:dyDescent="0.2">
      <c r="A92" s="29"/>
      <c r="B92" s="30"/>
      <c r="C92" s="30"/>
      <c r="D92" s="31"/>
      <c r="E92" s="32"/>
      <c r="F92" s="32"/>
    </row>
    <row r="93" spans="1:27" s="33" customFormat="1" x14ac:dyDescent="0.2">
      <c r="A93" s="29"/>
      <c r="B93" s="30"/>
      <c r="C93" s="30"/>
      <c r="D93" s="31"/>
      <c r="E93" s="32"/>
      <c r="F93" s="32"/>
    </row>
    <row r="94" spans="1:27" s="33" customFormat="1" x14ac:dyDescent="0.2">
      <c r="A94" s="29"/>
      <c r="B94" s="30"/>
      <c r="C94" s="30"/>
      <c r="D94" s="31"/>
      <c r="E94" s="32"/>
      <c r="F94" s="32"/>
    </row>
    <row r="95" spans="1:27" s="33" customFormat="1" x14ac:dyDescent="0.2">
      <c r="A95" s="29"/>
      <c r="B95" s="30"/>
      <c r="C95" s="30"/>
      <c r="D95" s="31"/>
      <c r="E95" s="32"/>
      <c r="F95" s="32"/>
    </row>
    <row r="96" spans="1:27" s="33" customFormat="1" x14ac:dyDescent="0.2">
      <c r="A96" s="29"/>
      <c r="B96" s="30"/>
      <c r="C96" s="30"/>
      <c r="D96" s="31"/>
      <c r="E96" s="32"/>
      <c r="F96" s="32"/>
    </row>
    <row r="97" spans="1:6" s="34" customFormat="1" x14ac:dyDescent="0.2">
      <c r="A97" s="29"/>
      <c r="B97" s="30"/>
      <c r="C97" s="30"/>
      <c r="D97" s="31"/>
      <c r="E97" s="32"/>
      <c r="F97" s="32"/>
    </row>
    <row r="98" spans="1:6" s="33" customFormat="1" x14ac:dyDescent="0.2">
      <c r="A98" s="29"/>
      <c r="B98" s="30"/>
      <c r="C98" s="30"/>
      <c r="D98" s="31"/>
      <c r="E98" s="32"/>
      <c r="F98" s="32"/>
    </row>
    <row r="99" spans="1:6" x14ac:dyDescent="0.2">
      <c r="A99" s="29"/>
      <c r="B99" s="30"/>
      <c r="E99" s="32"/>
      <c r="F99" s="32"/>
    </row>
    <row r="100" spans="1:6" x14ac:dyDescent="0.2">
      <c r="A100" s="29"/>
      <c r="B100" s="30"/>
      <c r="E100" s="32"/>
      <c r="F100" s="32"/>
    </row>
    <row r="101" spans="1:6" x14ac:dyDescent="0.2">
      <c r="A101" s="29"/>
      <c r="B101" s="30"/>
      <c r="E101" s="32"/>
      <c r="F101" s="32"/>
    </row>
    <row r="102" spans="1:6" x14ac:dyDescent="0.2">
      <c r="A102" s="29"/>
      <c r="B102" s="30"/>
      <c r="E102" s="32"/>
      <c r="F102" s="32"/>
    </row>
    <row r="103" spans="1:6" x14ac:dyDescent="0.2">
      <c r="A103" s="29"/>
      <c r="B103" s="30"/>
      <c r="E103" s="32"/>
      <c r="F103" s="32"/>
    </row>
    <row r="104" spans="1:6" x14ac:dyDescent="0.2">
      <c r="A104" s="29"/>
      <c r="B104" s="30"/>
      <c r="E104" s="32"/>
      <c r="F104" s="32"/>
    </row>
    <row r="105" spans="1:6" x14ac:dyDescent="0.2">
      <c r="A105" s="29"/>
      <c r="B105" s="30"/>
      <c r="E105" s="32"/>
      <c r="F105" s="32"/>
    </row>
    <row r="106" spans="1:6" x14ac:dyDescent="0.2">
      <c r="A106" s="29"/>
      <c r="B106" s="30"/>
      <c r="E106" s="32"/>
      <c r="F106" s="32"/>
    </row>
    <row r="107" spans="1:6" x14ac:dyDescent="0.2">
      <c r="A107" s="29"/>
      <c r="B107" s="30"/>
      <c r="E107" s="32"/>
      <c r="F107" s="32"/>
    </row>
    <row r="108" spans="1:6" x14ac:dyDescent="0.2">
      <c r="A108" s="29"/>
      <c r="B108" s="30"/>
      <c r="E108" s="32"/>
      <c r="F108" s="32"/>
    </row>
    <row r="109" spans="1:6" x14ac:dyDescent="0.2">
      <c r="A109" s="30"/>
      <c r="B109" s="35"/>
      <c r="E109" s="32"/>
      <c r="F109" s="32"/>
    </row>
    <row r="110" spans="1:6" x14ac:dyDescent="0.2">
      <c r="A110" s="30"/>
      <c r="B110" s="35"/>
      <c r="E110" s="32"/>
      <c r="F110" s="32"/>
    </row>
  </sheetData>
  <pageMargins left="1.1023622047244095" right="0.70866141732283472" top="0.78740157480314965" bottom="0.78740157480314965" header="0.31496062992125984" footer="0.31496062992125984"/>
  <pageSetup paperSize="9" scale="85" fitToWidth="2" orientation="portrait" r:id="rId1"/>
  <headerFooter>
    <oddFooter>Stránka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1"/>
  <sheetViews>
    <sheetView tabSelected="1" view="pageBreakPreview" zoomScale="60" zoomScaleNormal="115" workbookViewId="0">
      <selection activeCell="B7" sqref="B7"/>
    </sheetView>
  </sheetViews>
  <sheetFormatPr defaultRowHeight="12" x14ac:dyDescent="0.2"/>
  <cols>
    <col min="1" max="1" width="7.7109375" style="7" customWidth="1"/>
    <col min="2" max="2" width="47.5703125" style="6" customWidth="1"/>
    <col min="3" max="3" width="7" style="30" customWidth="1"/>
    <col min="4" max="4" width="9" style="31" customWidth="1"/>
    <col min="5" max="5" width="10.5703125" style="36" bestFit="1" customWidth="1"/>
    <col min="6" max="6" width="10.7109375" style="36" customWidth="1"/>
    <col min="7" max="8" width="9.140625" style="7"/>
    <col min="9" max="9" width="10.140625" style="7" customWidth="1"/>
    <col min="10" max="14" width="9.140625" style="7"/>
    <col min="15" max="15" width="9" style="7" customWidth="1"/>
    <col min="16" max="256" width="9.140625" style="7"/>
    <col min="257" max="257" width="7.7109375" style="7" customWidth="1"/>
    <col min="258" max="258" width="45.5703125" style="7" customWidth="1"/>
    <col min="259" max="259" width="7" style="7" bestFit="1" customWidth="1"/>
    <col min="260" max="260" width="9" style="7" bestFit="1" customWidth="1"/>
    <col min="261" max="261" width="10.5703125" style="7" bestFit="1" customWidth="1"/>
    <col min="262" max="262" width="10.7109375" style="7" customWidth="1"/>
    <col min="263" max="512" width="9.140625" style="7"/>
    <col min="513" max="513" width="7.7109375" style="7" customWidth="1"/>
    <col min="514" max="514" width="45.5703125" style="7" customWidth="1"/>
    <col min="515" max="515" width="7" style="7" bestFit="1" customWidth="1"/>
    <col min="516" max="516" width="9" style="7" bestFit="1" customWidth="1"/>
    <col min="517" max="517" width="10.5703125" style="7" bestFit="1" customWidth="1"/>
    <col min="518" max="518" width="10.7109375" style="7" customWidth="1"/>
    <col min="519" max="768" width="9.140625" style="7"/>
    <col min="769" max="769" width="7.7109375" style="7" customWidth="1"/>
    <col min="770" max="770" width="45.5703125" style="7" customWidth="1"/>
    <col min="771" max="771" width="7" style="7" bestFit="1" customWidth="1"/>
    <col min="772" max="772" width="9" style="7" bestFit="1" customWidth="1"/>
    <col min="773" max="773" width="10.5703125" style="7" bestFit="1" customWidth="1"/>
    <col min="774" max="774" width="10.7109375" style="7" customWidth="1"/>
    <col min="775" max="1024" width="9.140625" style="7"/>
    <col min="1025" max="1025" width="7.7109375" style="7" customWidth="1"/>
    <col min="1026" max="1026" width="45.5703125" style="7" customWidth="1"/>
    <col min="1027" max="1027" width="7" style="7" bestFit="1" customWidth="1"/>
    <col min="1028" max="1028" width="9" style="7" bestFit="1" customWidth="1"/>
    <col min="1029" max="1029" width="10.5703125" style="7" bestFit="1" customWidth="1"/>
    <col min="1030" max="1030" width="10.7109375" style="7" customWidth="1"/>
    <col min="1031" max="1280" width="9.140625" style="7"/>
    <col min="1281" max="1281" width="7.7109375" style="7" customWidth="1"/>
    <col min="1282" max="1282" width="45.5703125" style="7" customWidth="1"/>
    <col min="1283" max="1283" width="7" style="7" bestFit="1" customWidth="1"/>
    <col min="1284" max="1284" width="9" style="7" bestFit="1" customWidth="1"/>
    <col min="1285" max="1285" width="10.5703125" style="7" bestFit="1" customWidth="1"/>
    <col min="1286" max="1286" width="10.7109375" style="7" customWidth="1"/>
    <col min="1287" max="1536" width="9.140625" style="7"/>
    <col min="1537" max="1537" width="7.7109375" style="7" customWidth="1"/>
    <col min="1538" max="1538" width="45.5703125" style="7" customWidth="1"/>
    <col min="1539" max="1539" width="7" style="7" bestFit="1" customWidth="1"/>
    <col min="1540" max="1540" width="9" style="7" bestFit="1" customWidth="1"/>
    <col min="1541" max="1541" width="10.5703125" style="7" bestFit="1" customWidth="1"/>
    <col min="1542" max="1542" width="10.7109375" style="7" customWidth="1"/>
    <col min="1543" max="1792" width="9.140625" style="7"/>
    <col min="1793" max="1793" width="7.7109375" style="7" customWidth="1"/>
    <col min="1794" max="1794" width="45.5703125" style="7" customWidth="1"/>
    <col min="1795" max="1795" width="7" style="7" bestFit="1" customWidth="1"/>
    <col min="1796" max="1796" width="9" style="7" bestFit="1" customWidth="1"/>
    <col min="1797" max="1797" width="10.5703125" style="7" bestFit="1" customWidth="1"/>
    <col min="1798" max="1798" width="10.7109375" style="7" customWidth="1"/>
    <col min="1799" max="2048" width="9.140625" style="7"/>
    <col min="2049" max="2049" width="7.7109375" style="7" customWidth="1"/>
    <col min="2050" max="2050" width="45.5703125" style="7" customWidth="1"/>
    <col min="2051" max="2051" width="7" style="7" bestFit="1" customWidth="1"/>
    <col min="2052" max="2052" width="9" style="7" bestFit="1" customWidth="1"/>
    <col min="2053" max="2053" width="10.5703125" style="7" bestFit="1" customWidth="1"/>
    <col min="2054" max="2054" width="10.7109375" style="7" customWidth="1"/>
    <col min="2055" max="2304" width="9.140625" style="7"/>
    <col min="2305" max="2305" width="7.7109375" style="7" customWidth="1"/>
    <col min="2306" max="2306" width="45.5703125" style="7" customWidth="1"/>
    <col min="2307" max="2307" width="7" style="7" bestFit="1" customWidth="1"/>
    <col min="2308" max="2308" width="9" style="7" bestFit="1" customWidth="1"/>
    <col min="2309" max="2309" width="10.5703125" style="7" bestFit="1" customWidth="1"/>
    <col min="2310" max="2310" width="10.7109375" style="7" customWidth="1"/>
    <col min="2311" max="2560" width="9.140625" style="7"/>
    <col min="2561" max="2561" width="7.7109375" style="7" customWidth="1"/>
    <col min="2562" max="2562" width="45.5703125" style="7" customWidth="1"/>
    <col min="2563" max="2563" width="7" style="7" bestFit="1" customWidth="1"/>
    <col min="2564" max="2564" width="9" style="7" bestFit="1" customWidth="1"/>
    <col min="2565" max="2565" width="10.5703125" style="7" bestFit="1" customWidth="1"/>
    <col min="2566" max="2566" width="10.7109375" style="7" customWidth="1"/>
    <col min="2567" max="2816" width="9.140625" style="7"/>
    <col min="2817" max="2817" width="7.7109375" style="7" customWidth="1"/>
    <col min="2818" max="2818" width="45.5703125" style="7" customWidth="1"/>
    <col min="2819" max="2819" width="7" style="7" bestFit="1" customWidth="1"/>
    <col min="2820" max="2820" width="9" style="7" bestFit="1" customWidth="1"/>
    <col min="2821" max="2821" width="10.5703125" style="7" bestFit="1" customWidth="1"/>
    <col min="2822" max="2822" width="10.7109375" style="7" customWidth="1"/>
    <col min="2823" max="3072" width="9.140625" style="7"/>
    <col min="3073" max="3073" width="7.7109375" style="7" customWidth="1"/>
    <col min="3074" max="3074" width="45.5703125" style="7" customWidth="1"/>
    <col min="3075" max="3075" width="7" style="7" bestFit="1" customWidth="1"/>
    <col min="3076" max="3076" width="9" style="7" bestFit="1" customWidth="1"/>
    <col min="3077" max="3077" width="10.5703125" style="7" bestFit="1" customWidth="1"/>
    <col min="3078" max="3078" width="10.7109375" style="7" customWidth="1"/>
    <col min="3079" max="3328" width="9.140625" style="7"/>
    <col min="3329" max="3329" width="7.7109375" style="7" customWidth="1"/>
    <col min="3330" max="3330" width="45.5703125" style="7" customWidth="1"/>
    <col min="3331" max="3331" width="7" style="7" bestFit="1" customWidth="1"/>
    <col min="3332" max="3332" width="9" style="7" bestFit="1" customWidth="1"/>
    <col min="3333" max="3333" width="10.5703125" style="7" bestFit="1" customWidth="1"/>
    <col min="3334" max="3334" width="10.7109375" style="7" customWidth="1"/>
    <col min="3335" max="3584" width="9.140625" style="7"/>
    <col min="3585" max="3585" width="7.7109375" style="7" customWidth="1"/>
    <col min="3586" max="3586" width="45.5703125" style="7" customWidth="1"/>
    <col min="3587" max="3587" width="7" style="7" bestFit="1" customWidth="1"/>
    <col min="3588" max="3588" width="9" style="7" bestFit="1" customWidth="1"/>
    <col min="3589" max="3589" width="10.5703125" style="7" bestFit="1" customWidth="1"/>
    <col min="3590" max="3590" width="10.7109375" style="7" customWidth="1"/>
    <col min="3591" max="3840" width="9.140625" style="7"/>
    <col min="3841" max="3841" width="7.7109375" style="7" customWidth="1"/>
    <col min="3842" max="3842" width="45.5703125" style="7" customWidth="1"/>
    <col min="3843" max="3843" width="7" style="7" bestFit="1" customWidth="1"/>
    <col min="3844" max="3844" width="9" style="7" bestFit="1" customWidth="1"/>
    <col min="3845" max="3845" width="10.5703125" style="7" bestFit="1" customWidth="1"/>
    <col min="3846" max="3846" width="10.7109375" style="7" customWidth="1"/>
    <col min="3847" max="4096" width="9.140625" style="7"/>
    <col min="4097" max="4097" width="7.7109375" style="7" customWidth="1"/>
    <col min="4098" max="4098" width="45.5703125" style="7" customWidth="1"/>
    <col min="4099" max="4099" width="7" style="7" bestFit="1" customWidth="1"/>
    <col min="4100" max="4100" width="9" style="7" bestFit="1" customWidth="1"/>
    <col min="4101" max="4101" width="10.5703125" style="7" bestFit="1" customWidth="1"/>
    <col min="4102" max="4102" width="10.7109375" style="7" customWidth="1"/>
    <col min="4103" max="4352" width="9.140625" style="7"/>
    <col min="4353" max="4353" width="7.7109375" style="7" customWidth="1"/>
    <col min="4354" max="4354" width="45.5703125" style="7" customWidth="1"/>
    <col min="4355" max="4355" width="7" style="7" bestFit="1" customWidth="1"/>
    <col min="4356" max="4356" width="9" style="7" bestFit="1" customWidth="1"/>
    <col min="4357" max="4357" width="10.5703125" style="7" bestFit="1" customWidth="1"/>
    <col min="4358" max="4358" width="10.7109375" style="7" customWidth="1"/>
    <col min="4359" max="4608" width="9.140625" style="7"/>
    <col min="4609" max="4609" width="7.7109375" style="7" customWidth="1"/>
    <col min="4610" max="4610" width="45.5703125" style="7" customWidth="1"/>
    <col min="4611" max="4611" width="7" style="7" bestFit="1" customWidth="1"/>
    <col min="4612" max="4612" width="9" style="7" bestFit="1" customWidth="1"/>
    <col min="4613" max="4613" width="10.5703125" style="7" bestFit="1" customWidth="1"/>
    <col min="4614" max="4614" width="10.7109375" style="7" customWidth="1"/>
    <col min="4615" max="4864" width="9.140625" style="7"/>
    <col min="4865" max="4865" width="7.7109375" style="7" customWidth="1"/>
    <col min="4866" max="4866" width="45.5703125" style="7" customWidth="1"/>
    <col min="4867" max="4867" width="7" style="7" bestFit="1" customWidth="1"/>
    <col min="4868" max="4868" width="9" style="7" bestFit="1" customWidth="1"/>
    <col min="4869" max="4869" width="10.5703125" style="7" bestFit="1" customWidth="1"/>
    <col min="4870" max="4870" width="10.7109375" style="7" customWidth="1"/>
    <col min="4871" max="5120" width="9.140625" style="7"/>
    <col min="5121" max="5121" width="7.7109375" style="7" customWidth="1"/>
    <col min="5122" max="5122" width="45.5703125" style="7" customWidth="1"/>
    <col min="5123" max="5123" width="7" style="7" bestFit="1" customWidth="1"/>
    <col min="5124" max="5124" width="9" style="7" bestFit="1" customWidth="1"/>
    <col min="5125" max="5125" width="10.5703125" style="7" bestFit="1" customWidth="1"/>
    <col min="5126" max="5126" width="10.7109375" style="7" customWidth="1"/>
    <col min="5127" max="5376" width="9.140625" style="7"/>
    <col min="5377" max="5377" width="7.7109375" style="7" customWidth="1"/>
    <col min="5378" max="5378" width="45.5703125" style="7" customWidth="1"/>
    <col min="5379" max="5379" width="7" style="7" bestFit="1" customWidth="1"/>
    <col min="5380" max="5380" width="9" style="7" bestFit="1" customWidth="1"/>
    <col min="5381" max="5381" width="10.5703125" style="7" bestFit="1" customWidth="1"/>
    <col min="5382" max="5382" width="10.7109375" style="7" customWidth="1"/>
    <col min="5383" max="5632" width="9.140625" style="7"/>
    <col min="5633" max="5633" width="7.7109375" style="7" customWidth="1"/>
    <col min="5634" max="5634" width="45.5703125" style="7" customWidth="1"/>
    <col min="5635" max="5635" width="7" style="7" bestFit="1" customWidth="1"/>
    <col min="5636" max="5636" width="9" style="7" bestFit="1" customWidth="1"/>
    <col min="5637" max="5637" width="10.5703125" style="7" bestFit="1" customWidth="1"/>
    <col min="5638" max="5638" width="10.7109375" style="7" customWidth="1"/>
    <col min="5639" max="5888" width="9.140625" style="7"/>
    <col min="5889" max="5889" width="7.7109375" style="7" customWidth="1"/>
    <col min="5890" max="5890" width="45.5703125" style="7" customWidth="1"/>
    <col min="5891" max="5891" width="7" style="7" bestFit="1" customWidth="1"/>
    <col min="5892" max="5892" width="9" style="7" bestFit="1" customWidth="1"/>
    <col min="5893" max="5893" width="10.5703125" style="7" bestFit="1" customWidth="1"/>
    <col min="5894" max="5894" width="10.7109375" style="7" customWidth="1"/>
    <col min="5895" max="6144" width="9.140625" style="7"/>
    <col min="6145" max="6145" width="7.7109375" style="7" customWidth="1"/>
    <col min="6146" max="6146" width="45.5703125" style="7" customWidth="1"/>
    <col min="6147" max="6147" width="7" style="7" bestFit="1" customWidth="1"/>
    <col min="6148" max="6148" width="9" style="7" bestFit="1" customWidth="1"/>
    <col min="6149" max="6149" width="10.5703125" style="7" bestFit="1" customWidth="1"/>
    <col min="6150" max="6150" width="10.7109375" style="7" customWidth="1"/>
    <col min="6151" max="6400" width="9.140625" style="7"/>
    <col min="6401" max="6401" width="7.7109375" style="7" customWidth="1"/>
    <col min="6402" max="6402" width="45.5703125" style="7" customWidth="1"/>
    <col min="6403" max="6403" width="7" style="7" bestFit="1" customWidth="1"/>
    <col min="6404" max="6404" width="9" style="7" bestFit="1" customWidth="1"/>
    <col min="6405" max="6405" width="10.5703125" style="7" bestFit="1" customWidth="1"/>
    <col min="6406" max="6406" width="10.7109375" style="7" customWidth="1"/>
    <col min="6407" max="6656" width="9.140625" style="7"/>
    <col min="6657" max="6657" width="7.7109375" style="7" customWidth="1"/>
    <col min="6658" max="6658" width="45.5703125" style="7" customWidth="1"/>
    <col min="6659" max="6659" width="7" style="7" bestFit="1" customWidth="1"/>
    <col min="6660" max="6660" width="9" style="7" bestFit="1" customWidth="1"/>
    <col min="6661" max="6661" width="10.5703125" style="7" bestFit="1" customWidth="1"/>
    <col min="6662" max="6662" width="10.7109375" style="7" customWidth="1"/>
    <col min="6663" max="6912" width="9.140625" style="7"/>
    <col min="6913" max="6913" width="7.7109375" style="7" customWidth="1"/>
    <col min="6914" max="6914" width="45.5703125" style="7" customWidth="1"/>
    <col min="6915" max="6915" width="7" style="7" bestFit="1" customWidth="1"/>
    <col min="6916" max="6916" width="9" style="7" bestFit="1" customWidth="1"/>
    <col min="6917" max="6917" width="10.5703125" style="7" bestFit="1" customWidth="1"/>
    <col min="6918" max="6918" width="10.7109375" style="7" customWidth="1"/>
    <col min="6919" max="7168" width="9.140625" style="7"/>
    <col min="7169" max="7169" width="7.7109375" style="7" customWidth="1"/>
    <col min="7170" max="7170" width="45.5703125" style="7" customWidth="1"/>
    <col min="7171" max="7171" width="7" style="7" bestFit="1" customWidth="1"/>
    <col min="7172" max="7172" width="9" style="7" bestFit="1" customWidth="1"/>
    <col min="7173" max="7173" width="10.5703125" style="7" bestFit="1" customWidth="1"/>
    <col min="7174" max="7174" width="10.7109375" style="7" customWidth="1"/>
    <col min="7175" max="7424" width="9.140625" style="7"/>
    <col min="7425" max="7425" width="7.7109375" style="7" customWidth="1"/>
    <col min="7426" max="7426" width="45.5703125" style="7" customWidth="1"/>
    <col min="7427" max="7427" width="7" style="7" bestFit="1" customWidth="1"/>
    <col min="7428" max="7428" width="9" style="7" bestFit="1" customWidth="1"/>
    <col min="7429" max="7429" width="10.5703125" style="7" bestFit="1" customWidth="1"/>
    <col min="7430" max="7430" width="10.7109375" style="7" customWidth="1"/>
    <col min="7431" max="7680" width="9.140625" style="7"/>
    <col min="7681" max="7681" width="7.7109375" style="7" customWidth="1"/>
    <col min="7682" max="7682" width="45.5703125" style="7" customWidth="1"/>
    <col min="7683" max="7683" width="7" style="7" bestFit="1" customWidth="1"/>
    <col min="7684" max="7684" width="9" style="7" bestFit="1" customWidth="1"/>
    <col min="7685" max="7685" width="10.5703125" style="7" bestFit="1" customWidth="1"/>
    <col min="7686" max="7686" width="10.7109375" style="7" customWidth="1"/>
    <col min="7687" max="7936" width="9.140625" style="7"/>
    <col min="7937" max="7937" width="7.7109375" style="7" customWidth="1"/>
    <col min="7938" max="7938" width="45.5703125" style="7" customWidth="1"/>
    <col min="7939" max="7939" width="7" style="7" bestFit="1" customWidth="1"/>
    <col min="7940" max="7940" width="9" style="7" bestFit="1" customWidth="1"/>
    <col min="7941" max="7941" width="10.5703125" style="7" bestFit="1" customWidth="1"/>
    <col min="7942" max="7942" width="10.7109375" style="7" customWidth="1"/>
    <col min="7943" max="8192" width="9.140625" style="7"/>
    <col min="8193" max="8193" width="7.7109375" style="7" customWidth="1"/>
    <col min="8194" max="8194" width="45.5703125" style="7" customWidth="1"/>
    <col min="8195" max="8195" width="7" style="7" bestFit="1" customWidth="1"/>
    <col min="8196" max="8196" width="9" style="7" bestFit="1" customWidth="1"/>
    <col min="8197" max="8197" width="10.5703125" style="7" bestFit="1" customWidth="1"/>
    <col min="8198" max="8198" width="10.7109375" style="7" customWidth="1"/>
    <col min="8199" max="8448" width="9.140625" style="7"/>
    <col min="8449" max="8449" width="7.7109375" style="7" customWidth="1"/>
    <col min="8450" max="8450" width="45.5703125" style="7" customWidth="1"/>
    <col min="8451" max="8451" width="7" style="7" bestFit="1" customWidth="1"/>
    <col min="8452" max="8452" width="9" style="7" bestFit="1" customWidth="1"/>
    <col min="8453" max="8453" width="10.5703125" style="7" bestFit="1" customWidth="1"/>
    <col min="8454" max="8454" width="10.7109375" style="7" customWidth="1"/>
    <col min="8455" max="8704" width="9.140625" style="7"/>
    <col min="8705" max="8705" width="7.7109375" style="7" customWidth="1"/>
    <col min="8706" max="8706" width="45.5703125" style="7" customWidth="1"/>
    <col min="8707" max="8707" width="7" style="7" bestFit="1" customWidth="1"/>
    <col min="8708" max="8708" width="9" style="7" bestFit="1" customWidth="1"/>
    <col min="8709" max="8709" width="10.5703125" style="7" bestFit="1" customWidth="1"/>
    <col min="8710" max="8710" width="10.7109375" style="7" customWidth="1"/>
    <col min="8711" max="8960" width="9.140625" style="7"/>
    <col min="8961" max="8961" width="7.7109375" style="7" customWidth="1"/>
    <col min="8962" max="8962" width="45.5703125" style="7" customWidth="1"/>
    <col min="8963" max="8963" width="7" style="7" bestFit="1" customWidth="1"/>
    <col min="8964" max="8964" width="9" style="7" bestFit="1" customWidth="1"/>
    <col min="8965" max="8965" width="10.5703125" style="7" bestFit="1" customWidth="1"/>
    <col min="8966" max="8966" width="10.7109375" style="7" customWidth="1"/>
    <col min="8967" max="9216" width="9.140625" style="7"/>
    <col min="9217" max="9217" width="7.7109375" style="7" customWidth="1"/>
    <col min="9218" max="9218" width="45.5703125" style="7" customWidth="1"/>
    <col min="9219" max="9219" width="7" style="7" bestFit="1" customWidth="1"/>
    <col min="9220" max="9220" width="9" style="7" bestFit="1" customWidth="1"/>
    <col min="9221" max="9221" width="10.5703125" style="7" bestFit="1" customWidth="1"/>
    <col min="9222" max="9222" width="10.7109375" style="7" customWidth="1"/>
    <col min="9223" max="9472" width="9.140625" style="7"/>
    <col min="9473" max="9473" width="7.7109375" style="7" customWidth="1"/>
    <col min="9474" max="9474" width="45.5703125" style="7" customWidth="1"/>
    <col min="9475" max="9475" width="7" style="7" bestFit="1" customWidth="1"/>
    <col min="9476" max="9476" width="9" style="7" bestFit="1" customWidth="1"/>
    <col min="9477" max="9477" width="10.5703125" style="7" bestFit="1" customWidth="1"/>
    <col min="9478" max="9478" width="10.7109375" style="7" customWidth="1"/>
    <col min="9479" max="9728" width="9.140625" style="7"/>
    <col min="9729" max="9729" width="7.7109375" style="7" customWidth="1"/>
    <col min="9730" max="9730" width="45.5703125" style="7" customWidth="1"/>
    <col min="9731" max="9731" width="7" style="7" bestFit="1" customWidth="1"/>
    <col min="9732" max="9732" width="9" style="7" bestFit="1" customWidth="1"/>
    <col min="9733" max="9733" width="10.5703125" style="7" bestFit="1" customWidth="1"/>
    <col min="9734" max="9734" width="10.7109375" style="7" customWidth="1"/>
    <col min="9735" max="9984" width="9.140625" style="7"/>
    <col min="9985" max="9985" width="7.7109375" style="7" customWidth="1"/>
    <col min="9986" max="9986" width="45.5703125" style="7" customWidth="1"/>
    <col min="9987" max="9987" width="7" style="7" bestFit="1" customWidth="1"/>
    <col min="9988" max="9988" width="9" style="7" bestFit="1" customWidth="1"/>
    <col min="9989" max="9989" width="10.5703125" style="7" bestFit="1" customWidth="1"/>
    <col min="9990" max="9990" width="10.7109375" style="7" customWidth="1"/>
    <col min="9991" max="10240" width="9.140625" style="7"/>
    <col min="10241" max="10241" width="7.7109375" style="7" customWidth="1"/>
    <col min="10242" max="10242" width="45.5703125" style="7" customWidth="1"/>
    <col min="10243" max="10243" width="7" style="7" bestFit="1" customWidth="1"/>
    <col min="10244" max="10244" width="9" style="7" bestFit="1" customWidth="1"/>
    <col min="10245" max="10245" width="10.5703125" style="7" bestFit="1" customWidth="1"/>
    <col min="10246" max="10246" width="10.7109375" style="7" customWidth="1"/>
    <col min="10247" max="10496" width="9.140625" style="7"/>
    <col min="10497" max="10497" width="7.7109375" style="7" customWidth="1"/>
    <col min="10498" max="10498" width="45.5703125" style="7" customWidth="1"/>
    <col min="10499" max="10499" width="7" style="7" bestFit="1" customWidth="1"/>
    <col min="10500" max="10500" width="9" style="7" bestFit="1" customWidth="1"/>
    <col min="10501" max="10501" width="10.5703125" style="7" bestFit="1" customWidth="1"/>
    <col min="10502" max="10502" width="10.7109375" style="7" customWidth="1"/>
    <col min="10503" max="10752" width="9.140625" style="7"/>
    <col min="10753" max="10753" width="7.7109375" style="7" customWidth="1"/>
    <col min="10754" max="10754" width="45.5703125" style="7" customWidth="1"/>
    <col min="10755" max="10755" width="7" style="7" bestFit="1" customWidth="1"/>
    <col min="10756" max="10756" width="9" style="7" bestFit="1" customWidth="1"/>
    <col min="10757" max="10757" width="10.5703125" style="7" bestFit="1" customWidth="1"/>
    <col min="10758" max="10758" width="10.7109375" style="7" customWidth="1"/>
    <col min="10759" max="11008" width="9.140625" style="7"/>
    <col min="11009" max="11009" width="7.7109375" style="7" customWidth="1"/>
    <col min="11010" max="11010" width="45.5703125" style="7" customWidth="1"/>
    <col min="11011" max="11011" width="7" style="7" bestFit="1" customWidth="1"/>
    <col min="11012" max="11012" width="9" style="7" bestFit="1" customWidth="1"/>
    <col min="11013" max="11013" width="10.5703125" style="7" bestFit="1" customWidth="1"/>
    <col min="11014" max="11014" width="10.7109375" style="7" customWidth="1"/>
    <col min="11015" max="11264" width="9.140625" style="7"/>
    <col min="11265" max="11265" width="7.7109375" style="7" customWidth="1"/>
    <col min="11266" max="11266" width="45.5703125" style="7" customWidth="1"/>
    <col min="11267" max="11267" width="7" style="7" bestFit="1" customWidth="1"/>
    <col min="11268" max="11268" width="9" style="7" bestFit="1" customWidth="1"/>
    <col min="11269" max="11269" width="10.5703125" style="7" bestFit="1" customWidth="1"/>
    <col min="11270" max="11270" width="10.7109375" style="7" customWidth="1"/>
    <col min="11271" max="11520" width="9.140625" style="7"/>
    <col min="11521" max="11521" width="7.7109375" style="7" customWidth="1"/>
    <col min="11522" max="11522" width="45.5703125" style="7" customWidth="1"/>
    <col min="11523" max="11523" width="7" style="7" bestFit="1" customWidth="1"/>
    <col min="11524" max="11524" width="9" style="7" bestFit="1" customWidth="1"/>
    <col min="11525" max="11525" width="10.5703125" style="7" bestFit="1" customWidth="1"/>
    <col min="11526" max="11526" width="10.7109375" style="7" customWidth="1"/>
    <col min="11527" max="11776" width="9.140625" style="7"/>
    <col min="11777" max="11777" width="7.7109375" style="7" customWidth="1"/>
    <col min="11778" max="11778" width="45.5703125" style="7" customWidth="1"/>
    <col min="11779" max="11779" width="7" style="7" bestFit="1" customWidth="1"/>
    <col min="11780" max="11780" width="9" style="7" bestFit="1" customWidth="1"/>
    <col min="11781" max="11781" width="10.5703125" style="7" bestFit="1" customWidth="1"/>
    <col min="11782" max="11782" width="10.7109375" style="7" customWidth="1"/>
    <col min="11783" max="12032" width="9.140625" style="7"/>
    <col min="12033" max="12033" width="7.7109375" style="7" customWidth="1"/>
    <col min="12034" max="12034" width="45.5703125" style="7" customWidth="1"/>
    <col min="12035" max="12035" width="7" style="7" bestFit="1" customWidth="1"/>
    <col min="12036" max="12036" width="9" style="7" bestFit="1" customWidth="1"/>
    <col min="12037" max="12037" width="10.5703125" style="7" bestFit="1" customWidth="1"/>
    <col min="12038" max="12038" width="10.7109375" style="7" customWidth="1"/>
    <col min="12039" max="12288" width="9.140625" style="7"/>
    <col min="12289" max="12289" width="7.7109375" style="7" customWidth="1"/>
    <col min="12290" max="12290" width="45.5703125" style="7" customWidth="1"/>
    <col min="12291" max="12291" width="7" style="7" bestFit="1" customWidth="1"/>
    <col min="12292" max="12292" width="9" style="7" bestFit="1" customWidth="1"/>
    <col min="12293" max="12293" width="10.5703125" style="7" bestFit="1" customWidth="1"/>
    <col min="12294" max="12294" width="10.7109375" style="7" customWidth="1"/>
    <col min="12295" max="12544" width="9.140625" style="7"/>
    <col min="12545" max="12545" width="7.7109375" style="7" customWidth="1"/>
    <col min="12546" max="12546" width="45.5703125" style="7" customWidth="1"/>
    <col min="12547" max="12547" width="7" style="7" bestFit="1" customWidth="1"/>
    <col min="12548" max="12548" width="9" style="7" bestFit="1" customWidth="1"/>
    <col min="12549" max="12549" width="10.5703125" style="7" bestFit="1" customWidth="1"/>
    <col min="12550" max="12550" width="10.7109375" style="7" customWidth="1"/>
    <col min="12551" max="12800" width="9.140625" style="7"/>
    <col min="12801" max="12801" width="7.7109375" style="7" customWidth="1"/>
    <col min="12802" max="12802" width="45.5703125" style="7" customWidth="1"/>
    <col min="12803" max="12803" width="7" style="7" bestFit="1" customWidth="1"/>
    <col min="12804" max="12804" width="9" style="7" bestFit="1" customWidth="1"/>
    <col min="12805" max="12805" width="10.5703125" style="7" bestFit="1" customWidth="1"/>
    <col min="12806" max="12806" width="10.7109375" style="7" customWidth="1"/>
    <col min="12807" max="13056" width="9.140625" style="7"/>
    <col min="13057" max="13057" width="7.7109375" style="7" customWidth="1"/>
    <col min="13058" max="13058" width="45.5703125" style="7" customWidth="1"/>
    <col min="13059" max="13059" width="7" style="7" bestFit="1" customWidth="1"/>
    <col min="13060" max="13060" width="9" style="7" bestFit="1" customWidth="1"/>
    <col min="13061" max="13061" width="10.5703125" style="7" bestFit="1" customWidth="1"/>
    <col min="13062" max="13062" width="10.7109375" style="7" customWidth="1"/>
    <col min="13063" max="13312" width="9.140625" style="7"/>
    <col min="13313" max="13313" width="7.7109375" style="7" customWidth="1"/>
    <col min="13314" max="13314" width="45.5703125" style="7" customWidth="1"/>
    <col min="13315" max="13315" width="7" style="7" bestFit="1" customWidth="1"/>
    <col min="13316" max="13316" width="9" style="7" bestFit="1" customWidth="1"/>
    <col min="13317" max="13317" width="10.5703125" style="7" bestFit="1" customWidth="1"/>
    <col min="13318" max="13318" width="10.7109375" style="7" customWidth="1"/>
    <col min="13319" max="13568" width="9.140625" style="7"/>
    <col min="13569" max="13569" width="7.7109375" style="7" customWidth="1"/>
    <col min="13570" max="13570" width="45.5703125" style="7" customWidth="1"/>
    <col min="13571" max="13571" width="7" style="7" bestFit="1" customWidth="1"/>
    <col min="13572" max="13572" width="9" style="7" bestFit="1" customWidth="1"/>
    <col min="13573" max="13573" width="10.5703125" style="7" bestFit="1" customWidth="1"/>
    <col min="13574" max="13574" width="10.7109375" style="7" customWidth="1"/>
    <col min="13575" max="13824" width="9.140625" style="7"/>
    <col min="13825" max="13825" width="7.7109375" style="7" customWidth="1"/>
    <col min="13826" max="13826" width="45.5703125" style="7" customWidth="1"/>
    <col min="13827" max="13827" width="7" style="7" bestFit="1" customWidth="1"/>
    <col min="13828" max="13828" width="9" style="7" bestFit="1" customWidth="1"/>
    <col min="13829" max="13829" width="10.5703125" style="7" bestFit="1" customWidth="1"/>
    <col min="13830" max="13830" width="10.7109375" style="7" customWidth="1"/>
    <col min="13831" max="14080" width="9.140625" style="7"/>
    <col min="14081" max="14081" width="7.7109375" style="7" customWidth="1"/>
    <col min="14082" max="14082" width="45.5703125" style="7" customWidth="1"/>
    <col min="14083" max="14083" width="7" style="7" bestFit="1" customWidth="1"/>
    <col min="14084" max="14084" width="9" style="7" bestFit="1" customWidth="1"/>
    <col min="14085" max="14085" width="10.5703125" style="7" bestFit="1" customWidth="1"/>
    <col min="14086" max="14086" width="10.7109375" style="7" customWidth="1"/>
    <col min="14087" max="14336" width="9.140625" style="7"/>
    <col min="14337" max="14337" width="7.7109375" style="7" customWidth="1"/>
    <col min="14338" max="14338" width="45.5703125" style="7" customWidth="1"/>
    <col min="14339" max="14339" width="7" style="7" bestFit="1" customWidth="1"/>
    <col min="14340" max="14340" width="9" style="7" bestFit="1" customWidth="1"/>
    <col min="14341" max="14341" width="10.5703125" style="7" bestFit="1" customWidth="1"/>
    <col min="14342" max="14342" width="10.7109375" style="7" customWidth="1"/>
    <col min="14343" max="14592" width="9.140625" style="7"/>
    <col min="14593" max="14593" width="7.7109375" style="7" customWidth="1"/>
    <col min="14594" max="14594" width="45.5703125" style="7" customWidth="1"/>
    <col min="14595" max="14595" width="7" style="7" bestFit="1" customWidth="1"/>
    <col min="14596" max="14596" width="9" style="7" bestFit="1" customWidth="1"/>
    <col min="14597" max="14597" width="10.5703125" style="7" bestFit="1" customWidth="1"/>
    <col min="14598" max="14598" width="10.7109375" style="7" customWidth="1"/>
    <col min="14599" max="14848" width="9.140625" style="7"/>
    <col min="14849" max="14849" width="7.7109375" style="7" customWidth="1"/>
    <col min="14850" max="14850" width="45.5703125" style="7" customWidth="1"/>
    <col min="14851" max="14851" width="7" style="7" bestFit="1" customWidth="1"/>
    <col min="14852" max="14852" width="9" style="7" bestFit="1" customWidth="1"/>
    <col min="14853" max="14853" width="10.5703125" style="7" bestFit="1" customWidth="1"/>
    <col min="14854" max="14854" width="10.7109375" style="7" customWidth="1"/>
    <col min="14855" max="15104" width="9.140625" style="7"/>
    <col min="15105" max="15105" width="7.7109375" style="7" customWidth="1"/>
    <col min="15106" max="15106" width="45.5703125" style="7" customWidth="1"/>
    <col min="15107" max="15107" width="7" style="7" bestFit="1" customWidth="1"/>
    <col min="15108" max="15108" width="9" style="7" bestFit="1" customWidth="1"/>
    <col min="15109" max="15109" width="10.5703125" style="7" bestFit="1" customWidth="1"/>
    <col min="15110" max="15110" width="10.7109375" style="7" customWidth="1"/>
    <col min="15111" max="15360" width="9.140625" style="7"/>
    <col min="15361" max="15361" width="7.7109375" style="7" customWidth="1"/>
    <col min="15362" max="15362" width="45.5703125" style="7" customWidth="1"/>
    <col min="15363" max="15363" width="7" style="7" bestFit="1" customWidth="1"/>
    <col min="15364" max="15364" width="9" style="7" bestFit="1" customWidth="1"/>
    <col min="15365" max="15365" width="10.5703125" style="7" bestFit="1" customWidth="1"/>
    <col min="15366" max="15366" width="10.7109375" style="7" customWidth="1"/>
    <col min="15367" max="15616" width="9.140625" style="7"/>
    <col min="15617" max="15617" width="7.7109375" style="7" customWidth="1"/>
    <col min="15618" max="15618" width="45.5703125" style="7" customWidth="1"/>
    <col min="15619" max="15619" width="7" style="7" bestFit="1" customWidth="1"/>
    <col min="15620" max="15620" width="9" style="7" bestFit="1" customWidth="1"/>
    <col min="15621" max="15621" width="10.5703125" style="7" bestFit="1" customWidth="1"/>
    <col min="15622" max="15622" width="10.7109375" style="7" customWidth="1"/>
    <col min="15623" max="15872" width="9.140625" style="7"/>
    <col min="15873" max="15873" width="7.7109375" style="7" customWidth="1"/>
    <col min="15874" max="15874" width="45.5703125" style="7" customWidth="1"/>
    <col min="15875" max="15875" width="7" style="7" bestFit="1" customWidth="1"/>
    <col min="15876" max="15876" width="9" style="7" bestFit="1" customWidth="1"/>
    <col min="15877" max="15877" width="10.5703125" style="7" bestFit="1" customWidth="1"/>
    <col min="15878" max="15878" width="10.7109375" style="7" customWidth="1"/>
    <col min="15879" max="16128" width="9.140625" style="7"/>
    <col min="16129" max="16129" width="7.7109375" style="7" customWidth="1"/>
    <col min="16130" max="16130" width="45.5703125" style="7" customWidth="1"/>
    <col min="16131" max="16131" width="7" style="7" bestFit="1" customWidth="1"/>
    <col min="16132" max="16132" width="9" style="7" bestFit="1" customWidth="1"/>
    <col min="16133" max="16133" width="10.5703125" style="7" bestFit="1" customWidth="1"/>
    <col min="16134" max="16134" width="10.7109375" style="7" customWidth="1"/>
    <col min="16135" max="16384" width="9.140625" style="7"/>
  </cols>
  <sheetData>
    <row r="1" spans="1:38" s="2" customFormat="1" x14ac:dyDescent="0.2">
      <c r="A1" s="84"/>
      <c r="B1" s="85"/>
      <c r="C1" s="85"/>
      <c r="D1" s="85"/>
      <c r="E1" s="85"/>
      <c r="F1" s="86"/>
      <c r="G1" s="71"/>
      <c r="H1" s="71"/>
      <c r="I1" s="71"/>
      <c r="J1" s="114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</row>
    <row r="2" spans="1:38" s="2" customFormat="1" x14ac:dyDescent="0.2">
      <c r="A2" s="87" t="s">
        <v>49</v>
      </c>
      <c r="B2" s="42"/>
      <c r="C2" s="43"/>
      <c r="D2" s="44"/>
      <c r="E2" s="45" t="s">
        <v>50</v>
      </c>
      <c r="F2" s="88"/>
      <c r="G2" s="71"/>
      <c r="H2" s="69"/>
      <c r="I2" s="69"/>
      <c r="J2" s="70"/>
      <c r="K2" s="69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</row>
    <row r="3" spans="1:38" s="2" customFormat="1" x14ac:dyDescent="0.2">
      <c r="A3" s="87" t="s">
        <v>52</v>
      </c>
      <c r="B3" s="42"/>
      <c r="C3" s="42"/>
      <c r="D3" s="46"/>
      <c r="E3" s="45" t="s">
        <v>51</v>
      </c>
      <c r="F3" s="88"/>
      <c r="G3" s="71"/>
      <c r="H3" s="69"/>
      <c r="I3" s="69"/>
      <c r="J3" s="70"/>
      <c r="K3" s="69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</row>
    <row r="4" spans="1:38" s="2" customFormat="1" ht="13.5" thickBot="1" x14ac:dyDescent="0.25">
      <c r="A4" s="89"/>
      <c r="B4" s="37"/>
      <c r="C4" s="38"/>
      <c r="D4" s="39"/>
      <c r="E4" s="39"/>
      <c r="F4" s="90"/>
      <c r="G4" s="71"/>
      <c r="H4" s="69"/>
      <c r="I4" s="69"/>
      <c r="J4" s="72"/>
      <c r="K4" s="69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</row>
    <row r="5" spans="1:38" s="50" customFormat="1" ht="14.25" thickTop="1" thickBot="1" x14ac:dyDescent="0.25">
      <c r="A5" s="91" t="s">
        <v>6</v>
      </c>
      <c r="B5" s="47" t="s">
        <v>7</v>
      </c>
      <c r="C5" s="48" t="s">
        <v>8</v>
      </c>
      <c r="D5" s="49" t="s">
        <v>9</v>
      </c>
      <c r="E5" s="49" t="s">
        <v>10</v>
      </c>
      <c r="F5" s="92" t="s">
        <v>11</v>
      </c>
      <c r="G5" s="115"/>
      <c r="H5" s="74"/>
      <c r="I5" s="75"/>
      <c r="J5" s="75"/>
      <c r="K5" s="75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</row>
    <row r="6" spans="1:38" s="50" customFormat="1" ht="13.5" thickTop="1" x14ac:dyDescent="0.2">
      <c r="A6" s="93"/>
      <c r="B6" s="51"/>
      <c r="C6" s="52"/>
      <c r="D6" s="53"/>
      <c r="E6" s="54"/>
      <c r="F6" s="94"/>
      <c r="G6" s="115"/>
      <c r="H6" s="74"/>
      <c r="I6" s="75"/>
      <c r="J6" s="75"/>
      <c r="K6" s="75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</row>
    <row r="7" spans="1:38" ht="24" x14ac:dyDescent="0.25">
      <c r="A7" s="95" t="s">
        <v>12</v>
      </c>
      <c r="B7" s="3" t="s">
        <v>121</v>
      </c>
      <c r="C7" s="4"/>
      <c r="D7" s="5"/>
      <c r="E7" s="125"/>
      <c r="F7" s="133">
        <f>F9+F28+F48+F66+F75</f>
        <v>0</v>
      </c>
      <c r="G7" s="77"/>
      <c r="H7" s="68"/>
      <c r="I7" s="68"/>
      <c r="J7" s="68"/>
      <c r="K7" s="68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</row>
    <row r="8" spans="1:38" x14ac:dyDescent="0.2">
      <c r="A8" s="95"/>
      <c r="B8" s="35"/>
      <c r="C8" s="4"/>
      <c r="D8" s="5"/>
      <c r="E8" s="16"/>
      <c r="F8" s="96"/>
      <c r="G8" s="77"/>
      <c r="H8" s="68"/>
      <c r="I8" s="68"/>
      <c r="J8" s="68"/>
      <c r="K8" s="68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x14ac:dyDescent="0.2">
      <c r="A9" s="95" t="s">
        <v>14</v>
      </c>
      <c r="B9" s="3" t="s">
        <v>13</v>
      </c>
      <c r="C9" s="4"/>
      <c r="D9" s="5"/>
      <c r="E9" s="16"/>
      <c r="F9" s="132">
        <f>SUM(F10:F25)</f>
        <v>0</v>
      </c>
      <c r="G9" s="77"/>
      <c r="H9" s="68"/>
      <c r="I9" s="68"/>
      <c r="J9" s="68"/>
      <c r="K9" s="68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</row>
    <row r="10" spans="1:38" ht="15" customHeight="1" x14ac:dyDescent="0.25">
      <c r="A10" s="97">
        <v>1.0009999999999999</v>
      </c>
      <c r="B10" s="9" t="s">
        <v>122</v>
      </c>
      <c r="C10" s="4">
        <v>1</v>
      </c>
      <c r="D10" s="8" t="s">
        <v>0</v>
      </c>
      <c r="E10" s="40"/>
      <c r="F10" s="98">
        <f t="shared" ref="F10" si="0">E10*C10</f>
        <v>0</v>
      </c>
      <c r="G10" s="77"/>
      <c r="H10" s="77"/>
      <c r="I10" s="78"/>
      <c r="J10" s="68"/>
      <c r="K10" s="68"/>
      <c r="L10" s="77"/>
      <c r="M10" s="116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</row>
    <row r="11" spans="1:38" ht="24" x14ac:dyDescent="0.25">
      <c r="A11" s="97">
        <f>A10+0.001</f>
        <v>1.0019999999999998</v>
      </c>
      <c r="B11" s="9" t="s">
        <v>123</v>
      </c>
      <c r="C11" s="4">
        <v>1</v>
      </c>
      <c r="D11" s="8" t="s">
        <v>0</v>
      </c>
      <c r="E11" s="40"/>
      <c r="F11" s="98">
        <f t="shared" ref="F11:F23" si="1">E11*C11</f>
        <v>0</v>
      </c>
      <c r="G11" s="77"/>
      <c r="H11" s="77"/>
      <c r="I11" s="78"/>
      <c r="J11" s="68"/>
      <c r="K11" s="68"/>
      <c r="L11" s="77"/>
      <c r="M11" s="11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</row>
    <row r="12" spans="1:38" ht="15" x14ac:dyDescent="0.25">
      <c r="A12" s="97">
        <f t="shared" ref="A12:A25" si="2">A11+0.001</f>
        <v>1.0029999999999997</v>
      </c>
      <c r="B12" s="9" t="s">
        <v>124</v>
      </c>
      <c r="C12" s="4">
        <v>1</v>
      </c>
      <c r="D12" s="8" t="s">
        <v>0</v>
      </c>
      <c r="E12" s="40"/>
      <c r="F12" s="98">
        <f t="shared" si="1"/>
        <v>0</v>
      </c>
      <c r="G12" s="77"/>
      <c r="H12" s="68"/>
      <c r="I12" s="72"/>
      <c r="J12" s="78"/>
      <c r="K12" s="68"/>
      <c r="L12" s="116"/>
      <c r="M12" s="116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</row>
    <row r="13" spans="1:38" x14ac:dyDescent="0.2">
      <c r="A13" s="97">
        <f t="shared" si="2"/>
        <v>1.0039999999999996</v>
      </c>
      <c r="B13" s="35" t="s">
        <v>149</v>
      </c>
      <c r="C13" s="4">
        <v>1</v>
      </c>
      <c r="D13" s="8" t="s">
        <v>0</v>
      </c>
      <c r="E13" s="40"/>
      <c r="F13" s="98">
        <f t="shared" ref="F13" si="3">E13*C13</f>
        <v>0</v>
      </c>
      <c r="G13" s="77"/>
      <c r="H13" s="68"/>
      <c r="I13" s="68"/>
      <c r="J13" s="68"/>
      <c r="K13" s="68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</row>
    <row r="14" spans="1:38" x14ac:dyDescent="0.2">
      <c r="A14" s="97">
        <f t="shared" si="2"/>
        <v>1.0049999999999994</v>
      </c>
      <c r="B14" s="9" t="s">
        <v>126</v>
      </c>
      <c r="C14" s="4">
        <v>1</v>
      </c>
      <c r="D14" s="8" t="s">
        <v>0</v>
      </c>
      <c r="E14" s="40"/>
      <c r="F14" s="98">
        <f t="shared" ref="F14:F21" si="4">E14*C14</f>
        <v>0</v>
      </c>
      <c r="G14" s="77"/>
      <c r="H14" s="68"/>
      <c r="I14" s="68"/>
      <c r="J14" s="68"/>
      <c r="K14" s="68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</row>
    <row r="15" spans="1:38" ht="11.25" customHeight="1" x14ac:dyDescent="0.2">
      <c r="A15" s="97">
        <f t="shared" si="2"/>
        <v>1.0059999999999993</v>
      </c>
      <c r="B15" s="9" t="s">
        <v>127</v>
      </c>
      <c r="C15" s="4">
        <v>1</v>
      </c>
      <c r="D15" s="8" t="s">
        <v>0</v>
      </c>
      <c r="E15" s="40"/>
      <c r="F15" s="98">
        <f t="shared" si="4"/>
        <v>0</v>
      </c>
      <c r="G15" s="77"/>
      <c r="H15" s="68"/>
      <c r="I15" s="68"/>
      <c r="J15" s="68"/>
      <c r="K15" s="68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</row>
    <row r="16" spans="1:38" x14ac:dyDescent="0.2">
      <c r="A16" s="97">
        <f t="shared" si="2"/>
        <v>1.0069999999999992</v>
      </c>
      <c r="B16" s="9" t="s">
        <v>128</v>
      </c>
      <c r="C16" s="4">
        <v>1</v>
      </c>
      <c r="D16" s="8" t="s">
        <v>0</v>
      </c>
      <c r="E16" s="40"/>
      <c r="F16" s="98">
        <f t="shared" si="4"/>
        <v>0</v>
      </c>
      <c r="G16" s="77"/>
      <c r="H16" s="68"/>
      <c r="I16" s="68"/>
      <c r="J16" s="68"/>
      <c r="K16" s="68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</row>
    <row r="17" spans="1:38" x14ac:dyDescent="0.2">
      <c r="A17" s="97">
        <f t="shared" si="2"/>
        <v>1.0079999999999991</v>
      </c>
      <c r="B17" s="9" t="s">
        <v>129</v>
      </c>
      <c r="C17" s="4">
        <v>1</v>
      </c>
      <c r="D17" s="8" t="s">
        <v>0</v>
      </c>
      <c r="E17" s="40"/>
      <c r="F17" s="98">
        <f t="shared" si="4"/>
        <v>0</v>
      </c>
      <c r="G17" s="77"/>
      <c r="H17" s="68"/>
      <c r="I17" s="68"/>
      <c r="J17" s="68"/>
      <c r="K17" s="68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</row>
    <row r="18" spans="1:38" x14ac:dyDescent="0.2">
      <c r="A18" s="97">
        <f t="shared" si="2"/>
        <v>1.008999999999999</v>
      </c>
      <c r="B18" s="9" t="s">
        <v>125</v>
      </c>
      <c r="C18" s="4">
        <v>1</v>
      </c>
      <c r="D18" s="8" t="s">
        <v>0</v>
      </c>
      <c r="E18" s="40"/>
      <c r="F18" s="98">
        <f t="shared" si="4"/>
        <v>0</v>
      </c>
      <c r="G18" s="77"/>
      <c r="H18" s="68"/>
      <c r="I18" s="68"/>
      <c r="J18" s="68"/>
      <c r="K18" s="68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</row>
    <row r="19" spans="1:38" x14ac:dyDescent="0.2">
      <c r="A19" s="97">
        <f t="shared" si="2"/>
        <v>1.0099999999999989</v>
      </c>
      <c r="B19" s="9" t="s">
        <v>131</v>
      </c>
      <c r="C19" s="4">
        <v>1</v>
      </c>
      <c r="D19" s="8" t="s">
        <v>0</v>
      </c>
      <c r="E19" s="40"/>
      <c r="F19" s="98">
        <f t="shared" si="4"/>
        <v>0</v>
      </c>
      <c r="G19" s="77"/>
      <c r="H19" s="68"/>
      <c r="I19" s="68"/>
      <c r="J19" s="68"/>
      <c r="K19" s="68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</row>
    <row r="20" spans="1:38" x14ac:dyDescent="0.2">
      <c r="A20" s="97">
        <f t="shared" si="2"/>
        <v>1.0109999999999988</v>
      </c>
      <c r="B20" s="9" t="s">
        <v>130</v>
      </c>
      <c r="C20" s="4">
        <v>1</v>
      </c>
      <c r="D20" s="8" t="s">
        <v>0</v>
      </c>
      <c r="E20" s="40"/>
      <c r="F20" s="98">
        <f t="shared" si="4"/>
        <v>0</v>
      </c>
      <c r="G20" s="77"/>
      <c r="H20" s="68"/>
      <c r="I20" s="68"/>
      <c r="J20" s="68"/>
      <c r="K20" s="68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</row>
    <row r="21" spans="1:38" x14ac:dyDescent="0.2">
      <c r="A21" s="97">
        <f t="shared" si="2"/>
        <v>1.0119999999999987</v>
      </c>
      <c r="B21" s="9" t="s">
        <v>132</v>
      </c>
      <c r="C21" s="4">
        <v>1</v>
      </c>
      <c r="D21" s="8" t="s">
        <v>0</v>
      </c>
      <c r="E21" s="40"/>
      <c r="F21" s="98">
        <f t="shared" si="4"/>
        <v>0</v>
      </c>
      <c r="G21" s="77"/>
      <c r="H21" s="68"/>
      <c r="I21" s="68"/>
      <c r="J21" s="68"/>
      <c r="K21" s="68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</row>
    <row r="22" spans="1:38" x14ac:dyDescent="0.2">
      <c r="A22" s="97">
        <f t="shared" si="2"/>
        <v>1.0129999999999986</v>
      </c>
      <c r="B22" s="9" t="s">
        <v>133</v>
      </c>
      <c r="C22" s="4">
        <v>1</v>
      </c>
      <c r="D22" s="8" t="s">
        <v>0</v>
      </c>
      <c r="E22" s="40"/>
      <c r="F22" s="98">
        <f t="shared" si="1"/>
        <v>0</v>
      </c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</row>
    <row r="23" spans="1:38" x14ac:dyDescent="0.2">
      <c r="A23" s="97">
        <f t="shared" si="2"/>
        <v>1.0139999999999985</v>
      </c>
      <c r="B23" s="11" t="s">
        <v>48</v>
      </c>
      <c r="C23" s="4">
        <v>150</v>
      </c>
      <c r="D23" s="8" t="s">
        <v>2</v>
      </c>
      <c r="E23" s="40"/>
      <c r="F23" s="98">
        <f t="shared" si="1"/>
        <v>0</v>
      </c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</row>
    <row r="24" spans="1:38" x14ac:dyDescent="0.2">
      <c r="A24" s="97">
        <f t="shared" si="2"/>
        <v>1.0149999999999983</v>
      </c>
      <c r="B24" s="16" t="s">
        <v>160</v>
      </c>
      <c r="C24" s="55">
        <v>1</v>
      </c>
      <c r="D24" s="8" t="s">
        <v>0</v>
      </c>
      <c r="E24" s="40"/>
      <c r="F24" s="98">
        <f t="shared" ref="F24:F25" si="5">E24*C24</f>
        <v>0</v>
      </c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</row>
    <row r="25" spans="1:38" x14ac:dyDescent="0.2">
      <c r="A25" s="97">
        <f t="shared" si="2"/>
        <v>1.0159999999999982</v>
      </c>
      <c r="B25" s="16" t="s">
        <v>161</v>
      </c>
      <c r="C25" s="55">
        <v>2</v>
      </c>
      <c r="D25" s="8" t="s">
        <v>0</v>
      </c>
      <c r="E25" s="40"/>
      <c r="F25" s="98">
        <f t="shared" si="5"/>
        <v>0</v>
      </c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</row>
    <row r="26" spans="1:38" ht="24" x14ac:dyDescent="0.2">
      <c r="A26" s="97"/>
      <c r="B26" s="11" t="s">
        <v>15</v>
      </c>
      <c r="C26" s="55"/>
      <c r="D26" s="8" t="s">
        <v>0</v>
      </c>
      <c r="E26" s="40"/>
      <c r="F26" s="134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</row>
    <row r="27" spans="1:38" x14ac:dyDescent="0.2">
      <c r="A27" s="97"/>
      <c r="B27" s="35"/>
      <c r="C27" s="4"/>
      <c r="D27" s="8"/>
      <c r="E27" s="40"/>
      <c r="F27" s="98"/>
      <c r="G27" s="68"/>
      <c r="H27" s="68"/>
      <c r="I27" s="68"/>
      <c r="J27" s="68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</row>
    <row r="28" spans="1:38" x14ac:dyDescent="0.2">
      <c r="A28" s="95" t="s">
        <v>16</v>
      </c>
      <c r="B28" s="3" t="s">
        <v>4</v>
      </c>
      <c r="C28" s="13"/>
      <c r="D28" s="14"/>
      <c r="E28" s="40"/>
      <c r="F28" s="153">
        <f>SUM(F29:F45)</f>
        <v>0</v>
      </c>
      <c r="G28" s="68"/>
      <c r="H28" s="68"/>
      <c r="I28" s="126"/>
      <c r="J28" s="127"/>
      <c r="K28" s="128"/>
      <c r="L28" s="129"/>
      <c r="M28" s="129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</row>
    <row r="29" spans="1:38" x14ac:dyDescent="0.2">
      <c r="A29" s="99">
        <v>2.0009999999999999</v>
      </c>
      <c r="B29" s="11" t="s">
        <v>67</v>
      </c>
      <c r="C29" s="13">
        <v>7</v>
      </c>
      <c r="D29" s="8" t="s">
        <v>0</v>
      </c>
      <c r="E29" s="40"/>
      <c r="F29" s="98">
        <f>E29*C29</f>
        <v>0</v>
      </c>
      <c r="G29" s="68"/>
      <c r="H29" s="129"/>
      <c r="I29" s="126"/>
      <c r="J29" s="68"/>
      <c r="K29" s="128"/>
      <c r="L29" s="129"/>
      <c r="M29" s="129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</row>
    <row r="30" spans="1:38" x14ac:dyDescent="0.2">
      <c r="A30" s="97">
        <f>A29+0.001</f>
        <v>2.0019999999999998</v>
      </c>
      <c r="B30" s="11" t="s">
        <v>88</v>
      </c>
      <c r="C30" s="55">
        <v>2</v>
      </c>
      <c r="D30" s="8" t="s">
        <v>0</v>
      </c>
      <c r="E30" s="40"/>
      <c r="F30" s="98">
        <f t="shared" ref="F30:F45" si="6">E30*C30</f>
        <v>0</v>
      </c>
      <c r="G30" s="68"/>
      <c r="H30" s="129"/>
      <c r="I30" s="126"/>
      <c r="J30" s="127"/>
      <c r="K30" s="128"/>
      <c r="L30" s="129"/>
      <c r="M30" s="129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</row>
    <row r="31" spans="1:38" x14ac:dyDescent="0.2">
      <c r="A31" s="97">
        <f>A30+0.001</f>
        <v>2.0029999999999997</v>
      </c>
      <c r="B31" s="11" t="s">
        <v>18</v>
      </c>
      <c r="C31" s="13">
        <v>2</v>
      </c>
      <c r="D31" s="8" t="s">
        <v>0</v>
      </c>
      <c r="E31" s="40"/>
      <c r="F31" s="98">
        <f t="shared" si="6"/>
        <v>0</v>
      </c>
      <c r="G31" s="68"/>
      <c r="H31" s="129"/>
      <c r="I31" s="126"/>
      <c r="J31" s="127"/>
      <c r="K31" s="128"/>
      <c r="L31" s="129"/>
      <c r="M31" s="129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</row>
    <row r="32" spans="1:38" x14ac:dyDescent="0.2">
      <c r="A32" s="97">
        <f t="shared" ref="A32:A36" si="7">A31+0.001</f>
        <v>2.0039999999999996</v>
      </c>
      <c r="B32" s="11" t="s">
        <v>19</v>
      </c>
      <c r="C32" s="13">
        <v>13</v>
      </c>
      <c r="D32" s="8" t="s">
        <v>0</v>
      </c>
      <c r="E32" s="40"/>
      <c r="F32" s="98">
        <f t="shared" si="6"/>
        <v>0</v>
      </c>
      <c r="G32" s="68"/>
      <c r="H32" s="129"/>
      <c r="I32" s="126"/>
      <c r="J32" s="68"/>
      <c r="K32" s="128"/>
      <c r="L32" s="129"/>
      <c r="M32" s="129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</row>
    <row r="33" spans="1:38" x14ac:dyDescent="0.2">
      <c r="A33" s="97">
        <f t="shared" si="7"/>
        <v>2.0049999999999994</v>
      </c>
      <c r="B33" s="11" t="s">
        <v>134</v>
      </c>
      <c r="C33" s="13">
        <v>27</v>
      </c>
      <c r="D33" s="8" t="s">
        <v>0</v>
      </c>
      <c r="E33" s="40"/>
      <c r="F33" s="98">
        <f t="shared" si="6"/>
        <v>0</v>
      </c>
      <c r="G33" s="68"/>
      <c r="H33" s="129"/>
      <c r="I33" s="126"/>
      <c r="J33" s="127"/>
      <c r="K33" s="128"/>
      <c r="L33" s="129"/>
      <c r="M33" s="129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</row>
    <row r="34" spans="1:38" x14ac:dyDescent="0.2">
      <c r="A34" s="97">
        <f>A33+0.001</f>
        <v>2.0059999999999993</v>
      </c>
      <c r="B34" s="11" t="s">
        <v>68</v>
      </c>
      <c r="C34" s="13">
        <v>12</v>
      </c>
      <c r="D34" s="8" t="s">
        <v>0</v>
      </c>
      <c r="E34" s="40"/>
      <c r="F34" s="98">
        <f t="shared" si="6"/>
        <v>0</v>
      </c>
      <c r="G34" s="68"/>
      <c r="H34" s="129"/>
      <c r="I34" s="126"/>
      <c r="J34" s="127"/>
      <c r="K34" s="128"/>
      <c r="L34" s="129"/>
      <c r="M34" s="129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</row>
    <row r="35" spans="1:38" ht="13.5" customHeight="1" x14ac:dyDescent="0.2">
      <c r="A35" s="97">
        <f t="shared" si="7"/>
        <v>2.0069999999999992</v>
      </c>
      <c r="B35" s="11" t="s">
        <v>136</v>
      </c>
      <c r="C35" s="55">
        <v>2</v>
      </c>
      <c r="D35" s="8" t="s">
        <v>0</v>
      </c>
      <c r="E35" s="40"/>
      <c r="F35" s="98">
        <f t="shared" si="6"/>
        <v>0</v>
      </c>
      <c r="G35" s="68"/>
      <c r="H35" s="129"/>
      <c r="I35" s="126"/>
      <c r="J35" s="127"/>
      <c r="K35" s="128"/>
      <c r="L35" s="129"/>
      <c r="M35" s="129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</row>
    <row r="36" spans="1:38" ht="12" customHeight="1" x14ac:dyDescent="0.2">
      <c r="A36" s="97">
        <f t="shared" si="7"/>
        <v>2.0079999999999991</v>
      </c>
      <c r="B36" s="11" t="s">
        <v>135</v>
      </c>
      <c r="C36" s="55">
        <v>1</v>
      </c>
      <c r="D36" s="8" t="s">
        <v>0</v>
      </c>
      <c r="E36" s="40"/>
      <c r="F36" s="98">
        <f t="shared" si="6"/>
        <v>0</v>
      </c>
      <c r="G36" s="68"/>
      <c r="H36" s="129"/>
      <c r="I36" s="126"/>
      <c r="J36" s="127"/>
      <c r="K36" s="128"/>
      <c r="L36" s="129"/>
      <c r="M36" s="129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</row>
    <row r="37" spans="1:38" ht="12" customHeight="1" x14ac:dyDescent="0.2">
      <c r="A37" s="97">
        <f t="shared" ref="A37:A44" si="8">A36+0.001</f>
        <v>2.008999999999999</v>
      </c>
      <c r="B37" s="11" t="s">
        <v>70</v>
      </c>
      <c r="C37" s="55">
        <v>1</v>
      </c>
      <c r="D37" s="8" t="s">
        <v>0</v>
      </c>
      <c r="E37" s="40"/>
      <c r="F37" s="98">
        <f t="shared" si="6"/>
        <v>0</v>
      </c>
      <c r="G37" s="68"/>
      <c r="H37" s="129"/>
      <c r="I37" s="126"/>
      <c r="J37" s="127"/>
      <c r="K37" s="128"/>
      <c r="L37" s="129"/>
      <c r="M37" s="129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</row>
    <row r="38" spans="1:38" ht="14.25" customHeight="1" x14ac:dyDescent="0.2">
      <c r="A38" s="97">
        <f t="shared" si="8"/>
        <v>2.0099999999999989</v>
      </c>
      <c r="B38" s="11" t="s">
        <v>71</v>
      </c>
      <c r="C38" s="13">
        <v>4</v>
      </c>
      <c r="D38" s="8" t="s">
        <v>0</v>
      </c>
      <c r="E38" s="40"/>
      <c r="F38" s="98">
        <f t="shared" si="6"/>
        <v>0</v>
      </c>
      <c r="G38" s="68"/>
      <c r="H38" s="129"/>
      <c r="I38" s="126"/>
      <c r="J38" s="68"/>
      <c r="K38" s="128"/>
      <c r="L38" s="129"/>
      <c r="M38" s="129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</row>
    <row r="39" spans="1:38" ht="12.75" customHeight="1" x14ac:dyDescent="0.2">
      <c r="A39" s="97">
        <f t="shared" si="8"/>
        <v>2.0109999999999988</v>
      </c>
      <c r="B39" s="11" t="s">
        <v>115</v>
      </c>
      <c r="C39" s="13">
        <v>1</v>
      </c>
      <c r="D39" s="8" t="s">
        <v>0</v>
      </c>
      <c r="E39" s="40"/>
      <c r="F39" s="98">
        <f t="shared" si="6"/>
        <v>0</v>
      </c>
      <c r="G39" s="68"/>
      <c r="H39" s="129"/>
      <c r="I39" s="126"/>
      <c r="J39" s="127"/>
      <c r="K39" s="128"/>
      <c r="L39" s="129"/>
      <c r="M39" s="129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</row>
    <row r="40" spans="1:38" x14ac:dyDescent="0.2">
      <c r="A40" s="97">
        <f t="shared" si="8"/>
        <v>2.0119999999999987</v>
      </c>
      <c r="B40" s="11" t="s">
        <v>73</v>
      </c>
      <c r="C40" s="13">
        <v>8</v>
      </c>
      <c r="D40" s="8" t="s">
        <v>0</v>
      </c>
      <c r="E40" s="40"/>
      <c r="F40" s="98">
        <f t="shared" si="6"/>
        <v>0</v>
      </c>
      <c r="G40" s="68"/>
      <c r="H40" s="129"/>
      <c r="I40" s="126"/>
      <c r="J40" s="127"/>
      <c r="K40" s="128"/>
      <c r="L40" s="129"/>
      <c r="M40" s="129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</row>
    <row r="41" spans="1:38" x14ac:dyDescent="0.2">
      <c r="A41" s="97">
        <f t="shared" si="8"/>
        <v>2.0129999999999986</v>
      </c>
      <c r="B41" s="11" t="s">
        <v>137</v>
      </c>
      <c r="C41" s="13">
        <v>5</v>
      </c>
      <c r="D41" s="8" t="s">
        <v>0</v>
      </c>
      <c r="E41" s="40"/>
      <c r="F41" s="98">
        <f t="shared" si="6"/>
        <v>0</v>
      </c>
      <c r="G41" s="68"/>
      <c r="H41" s="129"/>
      <c r="I41" s="126"/>
      <c r="J41" s="68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</row>
    <row r="42" spans="1:38" ht="12.75" customHeight="1" x14ac:dyDescent="0.2">
      <c r="A42" s="97">
        <f t="shared" si="8"/>
        <v>2.0139999999999985</v>
      </c>
      <c r="B42" s="11" t="s">
        <v>156</v>
      </c>
      <c r="C42" s="13">
        <v>1</v>
      </c>
      <c r="D42" s="8" t="s">
        <v>0</v>
      </c>
      <c r="E42" s="40"/>
      <c r="F42" s="98">
        <f t="shared" si="6"/>
        <v>0</v>
      </c>
      <c r="G42" s="68"/>
      <c r="H42" s="129"/>
      <c r="I42" s="126"/>
      <c r="J42" s="68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</row>
    <row r="43" spans="1:38" x14ac:dyDescent="0.2">
      <c r="A43" s="97">
        <f t="shared" si="8"/>
        <v>2.0149999999999983</v>
      </c>
      <c r="B43" s="11" t="s">
        <v>22</v>
      </c>
      <c r="C43" s="55">
        <v>9</v>
      </c>
      <c r="D43" s="8" t="s">
        <v>0</v>
      </c>
      <c r="E43" s="40"/>
      <c r="F43" s="98">
        <f t="shared" si="6"/>
        <v>0</v>
      </c>
      <c r="G43" s="68"/>
      <c r="H43" s="129"/>
      <c r="I43" s="126"/>
      <c r="J43" s="68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</row>
    <row r="44" spans="1:38" x14ac:dyDescent="0.2">
      <c r="A44" s="97">
        <f t="shared" si="8"/>
        <v>2.0159999999999982</v>
      </c>
      <c r="B44" s="11" t="s">
        <v>23</v>
      </c>
      <c r="C44" s="13">
        <v>18</v>
      </c>
      <c r="D44" s="8" t="s">
        <v>0</v>
      </c>
      <c r="E44" s="40"/>
      <c r="F44" s="98">
        <f t="shared" si="6"/>
        <v>0</v>
      </c>
      <c r="G44" s="68"/>
      <c r="H44" s="129"/>
      <c r="I44" s="126"/>
      <c r="J44" s="68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</row>
    <row r="45" spans="1:38" x14ac:dyDescent="0.2">
      <c r="A45" s="101"/>
      <c r="B45" s="11" t="s">
        <v>24</v>
      </c>
      <c r="C45" s="13">
        <v>5</v>
      </c>
      <c r="D45" s="8" t="s">
        <v>0</v>
      </c>
      <c r="E45" s="40"/>
      <c r="F45" s="98">
        <f t="shared" si="6"/>
        <v>0</v>
      </c>
      <c r="G45" s="68"/>
      <c r="H45" s="129"/>
      <c r="I45" s="126"/>
      <c r="J45" s="68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</row>
    <row r="46" spans="1:38" ht="24" x14ac:dyDescent="0.2">
      <c r="A46" s="102"/>
      <c r="B46" s="11" t="s">
        <v>15</v>
      </c>
      <c r="E46" s="30"/>
      <c r="F46" s="134"/>
      <c r="G46" s="68"/>
      <c r="H46" s="68"/>
      <c r="I46" s="152"/>
      <c r="J46" s="68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</row>
    <row r="47" spans="1:38" x14ac:dyDescent="0.2">
      <c r="A47" s="102"/>
      <c r="B47" s="11"/>
      <c r="C47" s="4"/>
      <c r="D47" s="16"/>
      <c r="E47" s="40"/>
      <c r="F47" s="98"/>
      <c r="G47" s="68"/>
      <c r="H47" s="68"/>
      <c r="I47" s="68"/>
      <c r="J47" s="68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</row>
    <row r="48" spans="1:38" x14ac:dyDescent="0.2">
      <c r="A48" s="95" t="s">
        <v>25</v>
      </c>
      <c r="B48" s="3" t="s">
        <v>26</v>
      </c>
      <c r="C48" s="13"/>
      <c r="D48" s="14"/>
      <c r="E48" s="41"/>
      <c r="F48" s="140">
        <f>SUM(F49:F58)</f>
        <v>0</v>
      </c>
      <c r="G48" s="68"/>
      <c r="H48" s="68"/>
      <c r="I48" s="68"/>
      <c r="J48" s="68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</row>
    <row r="49" spans="1:46" x14ac:dyDescent="0.2">
      <c r="A49" s="97">
        <v>3.0009999999999999</v>
      </c>
      <c r="B49" s="63" t="s">
        <v>78</v>
      </c>
      <c r="C49" s="28">
        <v>20</v>
      </c>
      <c r="D49" s="8" t="s">
        <v>3</v>
      </c>
      <c r="E49" s="41"/>
      <c r="F49" s="100">
        <f>E49*C49</f>
        <v>0</v>
      </c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</row>
    <row r="50" spans="1:46" x14ac:dyDescent="0.2">
      <c r="A50" s="97">
        <f t="shared" ref="A50:A58" si="9">A49+0.001</f>
        <v>3.0019999999999998</v>
      </c>
      <c r="B50" s="63" t="s">
        <v>138</v>
      </c>
      <c r="C50" s="28">
        <v>40</v>
      </c>
      <c r="D50" s="8" t="s">
        <v>3</v>
      </c>
      <c r="E50" s="41"/>
      <c r="F50" s="100">
        <f t="shared" ref="F50:F58" si="10">E50*C50</f>
        <v>0</v>
      </c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</row>
    <row r="51" spans="1:46" x14ac:dyDescent="0.2">
      <c r="A51" s="97">
        <f t="shared" si="9"/>
        <v>3.0029999999999997</v>
      </c>
      <c r="B51" s="63" t="s">
        <v>139</v>
      </c>
      <c r="C51" s="55">
        <v>25</v>
      </c>
      <c r="D51" s="14" t="s">
        <v>3</v>
      </c>
      <c r="E51" s="66"/>
      <c r="F51" s="100">
        <f t="shared" si="10"/>
        <v>0</v>
      </c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</row>
    <row r="52" spans="1:46" x14ac:dyDescent="0.2">
      <c r="A52" s="97">
        <f t="shared" si="9"/>
        <v>3.0039999999999996</v>
      </c>
      <c r="B52" s="63" t="s">
        <v>31</v>
      </c>
      <c r="C52" s="28">
        <v>150</v>
      </c>
      <c r="D52" s="8" t="s">
        <v>2</v>
      </c>
      <c r="E52" s="41"/>
      <c r="F52" s="100">
        <f t="shared" si="10"/>
        <v>0</v>
      </c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</row>
    <row r="53" spans="1:46" x14ac:dyDescent="0.2">
      <c r="A53" s="97">
        <f t="shared" si="9"/>
        <v>3.0049999999999994</v>
      </c>
      <c r="B53" s="63" t="s">
        <v>118</v>
      </c>
      <c r="C53" s="28">
        <v>5</v>
      </c>
      <c r="D53" s="8" t="s">
        <v>3</v>
      </c>
      <c r="E53" s="41"/>
      <c r="F53" s="100">
        <f t="shared" si="10"/>
        <v>0</v>
      </c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</row>
    <row r="54" spans="1:46" x14ac:dyDescent="0.2">
      <c r="A54" s="97">
        <f t="shared" si="9"/>
        <v>3.0059999999999993</v>
      </c>
      <c r="B54" s="63" t="s">
        <v>140</v>
      </c>
      <c r="C54" s="28">
        <v>25</v>
      </c>
      <c r="D54" s="8" t="s">
        <v>3</v>
      </c>
      <c r="E54" s="41"/>
      <c r="F54" s="100">
        <f t="shared" si="10"/>
        <v>0</v>
      </c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30"/>
      <c r="AN54" s="30"/>
      <c r="AO54" s="30"/>
      <c r="AP54" s="30"/>
      <c r="AQ54" s="30"/>
      <c r="AR54" s="30"/>
      <c r="AS54" s="30"/>
      <c r="AT54" s="30"/>
    </row>
    <row r="55" spans="1:46" x14ac:dyDescent="0.2">
      <c r="A55" s="97">
        <f t="shared" si="9"/>
        <v>3.0069999999999992</v>
      </c>
      <c r="B55" s="63" t="s">
        <v>141</v>
      </c>
      <c r="C55" s="55">
        <v>40</v>
      </c>
      <c r="D55" s="14" t="s">
        <v>3</v>
      </c>
      <c r="E55" s="66"/>
      <c r="F55" s="100">
        <f t="shared" si="10"/>
        <v>0</v>
      </c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30"/>
      <c r="AN55" s="30"/>
      <c r="AO55" s="30"/>
      <c r="AP55" s="30"/>
      <c r="AQ55" s="30"/>
      <c r="AR55" s="30"/>
      <c r="AS55" s="30"/>
      <c r="AT55" s="30"/>
    </row>
    <row r="56" spans="1:46" s="20" customFormat="1" x14ac:dyDescent="0.2">
      <c r="A56" s="97">
        <f t="shared" si="9"/>
        <v>3.0079999999999991</v>
      </c>
      <c r="B56" s="63" t="s">
        <v>32</v>
      </c>
      <c r="C56" s="28">
        <v>120</v>
      </c>
      <c r="D56" s="8" t="s">
        <v>2</v>
      </c>
      <c r="E56" s="41"/>
      <c r="F56" s="100">
        <f t="shared" si="10"/>
        <v>0</v>
      </c>
      <c r="G56" s="118"/>
      <c r="H56" s="118"/>
      <c r="I56" s="118"/>
      <c r="J56" s="118" t="s">
        <v>159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64"/>
      <c r="AN56" s="64"/>
      <c r="AO56" s="64"/>
      <c r="AP56" s="64"/>
      <c r="AQ56" s="64"/>
      <c r="AR56" s="64"/>
      <c r="AS56" s="64"/>
      <c r="AT56" s="64"/>
    </row>
    <row r="57" spans="1:46" x14ac:dyDescent="0.2">
      <c r="A57" s="97">
        <f t="shared" si="9"/>
        <v>3.008999999999999</v>
      </c>
      <c r="B57" s="63" t="s">
        <v>33</v>
      </c>
      <c r="C57" s="28">
        <v>0.5</v>
      </c>
      <c r="D57" s="8" t="s">
        <v>34</v>
      </c>
      <c r="E57" s="41"/>
      <c r="F57" s="100">
        <f t="shared" si="10"/>
        <v>0</v>
      </c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30"/>
      <c r="AN57" s="30"/>
      <c r="AO57" s="30"/>
      <c r="AP57" s="30"/>
      <c r="AQ57" s="30"/>
      <c r="AR57" s="30"/>
      <c r="AS57" s="30"/>
      <c r="AT57" s="30"/>
    </row>
    <row r="58" spans="1:46" x14ac:dyDescent="0.2">
      <c r="A58" s="97">
        <f t="shared" si="9"/>
        <v>3.0099999999999989</v>
      </c>
      <c r="B58" s="63" t="s">
        <v>158</v>
      </c>
      <c r="C58" s="15">
        <f>C49+C50+C51</f>
        <v>85</v>
      </c>
      <c r="D58" s="8" t="s">
        <v>3</v>
      </c>
      <c r="E58" s="41"/>
      <c r="F58" s="100">
        <f t="shared" si="10"/>
        <v>0</v>
      </c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30"/>
      <c r="AN58" s="30"/>
      <c r="AO58" s="30"/>
      <c r="AP58" s="30"/>
      <c r="AQ58" s="30"/>
      <c r="AR58" s="30"/>
      <c r="AS58" s="30"/>
      <c r="AT58" s="30"/>
    </row>
    <row r="59" spans="1:46" ht="24" x14ac:dyDescent="0.2">
      <c r="A59" s="97"/>
      <c r="B59" s="11" t="s">
        <v>35</v>
      </c>
      <c r="C59" s="8"/>
      <c r="D59" s="8"/>
      <c r="E59" s="41"/>
      <c r="F59" s="134"/>
      <c r="G59" s="68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</row>
    <row r="60" spans="1:46" ht="12.75" thickBot="1" x14ac:dyDescent="0.25">
      <c r="A60" s="189"/>
      <c r="B60" s="166"/>
      <c r="C60" s="190"/>
      <c r="D60" s="190"/>
      <c r="E60" s="191"/>
      <c r="F60" s="192"/>
      <c r="G60" s="68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</row>
    <row r="61" spans="1:46" x14ac:dyDescent="0.2">
      <c r="A61" s="84"/>
      <c r="B61" s="85"/>
      <c r="C61" s="85"/>
      <c r="D61" s="85"/>
      <c r="E61" s="85"/>
      <c r="F61" s="86"/>
      <c r="G61" s="68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</row>
    <row r="62" spans="1:46" x14ac:dyDescent="0.2">
      <c r="A62" s="87" t="s">
        <v>49</v>
      </c>
      <c r="B62" s="42"/>
      <c r="C62" s="43"/>
      <c r="D62" s="44"/>
      <c r="E62" s="45" t="s">
        <v>50</v>
      </c>
      <c r="F62" s="88"/>
      <c r="G62" s="68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</row>
    <row r="63" spans="1:46" x14ac:dyDescent="0.2">
      <c r="A63" s="87" t="s">
        <v>52</v>
      </c>
      <c r="B63" s="42"/>
      <c r="C63" s="42"/>
      <c r="D63" s="46"/>
      <c r="E63" s="45" t="s">
        <v>51</v>
      </c>
      <c r="F63" s="88"/>
      <c r="G63" s="68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</row>
    <row r="64" spans="1:46" ht="12.75" thickBot="1" x14ac:dyDescent="0.25">
      <c r="A64" s="89"/>
      <c r="B64" s="37"/>
      <c r="C64" s="38"/>
      <c r="D64" s="39"/>
      <c r="E64" s="39"/>
      <c r="F64" s="90"/>
      <c r="G64" s="68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</row>
    <row r="65" spans="1:38" ht="13.5" thickTop="1" thickBot="1" x14ac:dyDescent="0.25">
      <c r="A65" s="91" t="s">
        <v>6</v>
      </c>
      <c r="B65" s="47" t="s">
        <v>7</v>
      </c>
      <c r="C65" s="48" t="s">
        <v>8</v>
      </c>
      <c r="D65" s="49" t="s">
        <v>9</v>
      </c>
      <c r="E65" s="49" t="s">
        <v>10</v>
      </c>
      <c r="F65" s="92" t="s">
        <v>11</v>
      </c>
      <c r="G65" s="68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</row>
    <row r="66" spans="1:38" ht="12.75" thickTop="1" x14ac:dyDescent="0.2">
      <c r="A66" s="95" t="s">
        <v>36</v>
      </c>
      <c r="B66" s="3" t="s">
        <v>37</v>
      </c>
      <c r="C66" s="21"/>
      <c r="D66" s="8"/>
      <c r="E66" s="41"/>
      <c r="F66" s="144">
        <f>SUM(F67:F72)</f>
        <v>0</v>
      </c>
      <c r="G66" s="68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</row>
    <row r="67" spans="1:38" x14ac:dyDescent="0.2">
      <c r="A67" s="97">
        <v>4.0010000000000003</v>
      </c>
      <c r="B67" s="63" t="s">
        <v>145</v>
      </c>
      <c r="C67" s="21">
        <v>20</v>
      </c>
      <c r="D67" s="8" t="s">
        <v>3</v>
      </c>
      <c r="E67" s="41"/>
      <c r="F67" s="98">
        <f t="shared" ref="F67:F72" si="11">E67*C67</f>
        <v>0</v>
      </c>
      <c r="G67" s="68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</row>
    <row r="68" spans="1:38" x14ac:dyDescent="0.2">
      <c r="A68" s="97">
        <f>A67+0.001</f>
        <v>4.0020000000000007</v>
      </c>
      <c r="B68" s="63" t="s">
        <v>142</v>
      </c>
      <c r="C68" s="21">
        <f>C54+C50</f>
        <v>65</v>
      </c>
      <c r="D68" s="8" t="s">
        <v>3</v>
      </c>
      <c r="E68" s="41"/>
      <c r="F68" s="100">
        <f t="shared" si="11"/>
        <v>0</v>
      </c>
      <c r="G68" s="68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</row>
    <row r="69" spans="1:38" ht="15" x14ac:dyDescent="0.25">
      <c r="A69" s="97">
        <f t="shared" ref="A69" si="12">A68+0.001</f>
        <v>4.003000000000001</v>
      </c>
      <c r="B69" s="63" t="s">
        <v>144</v>
      </c>
      <c r="C69" s="21">
        <f>C55+C51</f>
        <v>65</v>
      </c>
      <c r="D69" s="8" t="s">
        <v>3</v>
      </c>
      <c r="E69" s="41"/>
      <c r="F69" s="98">
        <f t="shared" si="11"/>
        <v>0</v>
      </c>
      <c r="G69" s="68"/>
      <c r="H69" s="116"/>
      <c r="I69" s="116"/>
      <c r="J69" s="116"/>
      <c r="K69" s="77"/>
      <c r="L69" s="116"/>
      <c r="M69" s="116"/>
      <c r="N69" s="116"/>
      <c r="O69" s="77"/>
      <c r="P69" s="116"/>
      <c r="Q69" s="116"/>
      <c r="R69" s="116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</row>
    <row r="70" spans="1:38" ht="15" x14ac:dyDescent="0.25">
      <c r="A70" s="97">
        <f>A69+0.001</f>
        <v>4.0040000000000013</v>
      </c>
      <c r="B70" s="63" t="s">
        <v>143</v>
      </c>
      <c r="C70" s="21">
        <v>35</v>
      </c>
      <c r="D70" s="14" t="s">
        <v>1</v>
      </c>
      <c r="E70" s="41"/>
      <c r="F70" s="98">
        <f t="shared" ref="F70" si="13">E70*C70</f>
        <v>0</v>
      </c>
      <c r="G70" s="68"/>
      <c r="H70" s="79"/>
      <c r="I70" s="116"/>
      <c r="J70" s="78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</row>
    <row r="71" spans="1:38" ht="15" x14ac:dyDescent="0.25">
      <c r="A71" s="97">
        <f>A70+0.001</f>
        <v>4.0050000000000017</v>
      </c>
      <c r="B71" s="67" t="s">
        <v>38</v>
      </c>
      <c r="C71" s="21">
        <v>5</v>
      </c>
      <c r="D71" s="8" t="s">
        <v>0</v>
      </c>
      <c r="E71" s="40"/>
      <c r="F71" s="98">
        <f t="shared" si="11"/>
        <v>0</v>
      </c>
      <c r="G71" s="68"/>
      <c r="H71" s="79"/>
      <c r="I71" s="116"/>
      <c r="J71" s="78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</row>
    <row r="72" spans="1:38" ht="15" x14ac:dyDescent="0.25">
      <c r="A72" s="97">
        <f>A71+0.001</f>
        <v>4.006000000000002</v>
      </c>
      <c r="B72" s="62" t="s">
        <v>39</v>
      </c>
      <c r="C72" s="65">
        <v>8</v>
      </c>
      <c r="D72" s="8" t="s">
        <v>2</v>
      </c>
      <c r="E72" s="40"/>
      <c r="F72" s="98">
        <f t="shared" si="11"/>
        <v>0</v>
      </c>
      <c r="G72" s="68"/>
      <c r="H72" s="79"/>
      <c r="I72" s="116"/>
      <c r="J72" s="78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</row>
    <row r="73" spans="1:38" ht="15" x14ac:dyDescent="0.25">
      <c r="A73" s="97"/>
      <c r="B73" s="16"/>
      <c r="C73" s="55"/>
      <c r="D73" s="14"/>
      <c r="E73" s="66"/>
      <c r="F73" s="134"/>
      <c r="G73" s="68"/>
      <c r="H73" s="79"/>
      <c r="I73" s="116"/>
      <c r="J73" s="78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</row>
    <row r="74" spans="1:38" s="6" customFormat="1" ht="15" x14ac:dyDescent="0.25">
      <c r="A74" s="105">
        <v>5</v>
      </c>
      <c r="B74" s="62"/>
      <c r="C74" s="21"/>
      <c r="D74" s="8"/>
      <c r="E74" s="40"/>
      <c r="F74" s="98"/>
      <c r="G74" s="81"/>
      <c r="H74" s="79"/>
      <c r="I74" s="116"/>
      <c r="J74" s="78"/>
      <c r="K74" s="77"/>
      <c r="L74" s="81"/>
      <c r="M74" s="77"/>
      <c r="N74" s="77"/>
      <c r="O74" s="81"/>
      <c r="P74" s="81"/>
      <c r="Q74" s="77"/>
      <c r="R74" s="77"/>
      <c r="S74" s="77"/>
      <c r="T74" s="77"/>
      <c r="U74" s="77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</row>
    <row r="75" spans="1:38" s="6" customFormat="1" ht="15" x14ac:dyDescent="0.25">
      <c r="A75" s="106" t="s">
        <v>102</v>
      </c>
      <c r="B75" s="25" t="s">
        <v>40</v>
      </c>
      <c r="C75" s="26"/>
      <c r="D75" s="27"/>
      <c r="E75" s="40"/>
      <c r="F75" s="132">
        <f>SUM(F76:F82)</f>
        <v>0</v>
      </c>
      <c r="G75" s="81"/>
      <c r="H75" s="79"/>
      <c r="I75" s="116"/>
      <c r="J75" s="78"/>
      <c r="K75" s="81"/>
      <c r="L75" s="81"/>
      <c r="M75" s="81"/>
      <c r="N75" s="77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</row>
    <row r="76" spans="1:38" s="6" customFormat="1" ht="15" x14ac:dyDescent="0.25">
      <c r="A76" s="106" t="s">
        <v>102</v>
      </c>
      <c r="B76" s="9" t="s">
        <v>41</v>
      </c>
      <c r="C76" s="4">
        <v>1</v>
      </c>
      <c r="D76" s="12" t="s">
        <v>34</v>
      </c>
      <c r="E76" s="40"/>
      <c r="F76" s="98">
        <f t="shared" ref="F76:F82" si="14">E76*C76</f>
        <v>0</v>
      </c>
      <c r="G76" s="81"/>
      <c r="H76" s="79"/>
      <c r="I76" s="116"/>
      <c r="J76" s="78"/>
      <c r="K76" s="81"/>
      <c r="L76" s="81"/>
      <c r="M76" s="81"/>
      <c r="N76" s="77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</row>
    <row r="77" spans="1:38" s="6" customFormat="1" ht="15" x14ac:dyDescent="0.25">
      <c r="A77" s="106" t="s">
        <v>102</v>
      </c>
      <c r="B77" s="9" t="s">
        <v>42</v>
      </c>
      <c r="C77" s="4">
        <v>1</v>
      </c>
      <c r="D77" s="12" t="s">
        <v>34</v>
      </c>
      <c r="E77" s="40"/>
      <c r="F77" s="98">
        <f t="shared" si="14"/>
        <v>0</v>
      </c>
      <c r="G77" s="81"/>
      <c r="H77" s="78"/>
      <c r="I77" s="78"/>
      <c r="J77" s="78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</row>
    <row r="78" spans="1:38" s="6" customFormat="1" x14ac:dyDescent="0.2">
      <c r="A78" s="106" t="s">
        <v>102</v>
      </c>
      <c r="B78" s="9" t="s">
        <v>43</v>
      </c>
      <c r="C78" s="4">
        <v>1</v>
      </c>
      <c r="D78" s="12" t="s">
        <v>34</v>
      </c>
      <c r="E78" s="40"/>
      <c r="F78" s="98">
        <f t="shared" si="14"/>
        <v>0</v>
      </c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</row>
    <row r="79" spans="1:38" ht="15" x14ac:dyDescent="0.25">
      <c r="A79" s="106" t="s">
        <v>102</v>
      </c>
      <c r="B79" s="9" t="s">
        <v>44</v>
      </c>
      <c r="C79" s="4">
        <v>1</v>
      </c>
      <c r="D79" s="12" t="s">
        <v>34</v>
      </c>
      <c r="E79" s="40"/>
      <c r="F79" s="98">
        <f t="shared" si="14"/>
        <v>0</v>
      </c>
      <c r="G79" s="77"/>
      <c r="H79" s="119"/>
      <c r="I79" s="119"/>
      <c r="J79" s="119"/>
      <c r="K79" s="119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</row>
    <row r="80" spans="1:38" ht="15" x14ac:dyDescent="0.25">
      <c r="A80" s="106" t="s">
        <v>102</v>
      </c>
      <c r="B80" s="9" t="s">
        <v>45</v>
      </c>
      <c r="C80" s="4">
        <v>1</v>
      </c>
      <c r="D80" s="12" t="s">
        <v>34</v>
      </c>
      <c r="E80" s="40"/>
      <c r="F80" s="98">
        <f t="shared" si="14"/>
        <v>0</v>
      </c>
      <c r="G80" s="77"/>
      <c r="H80" s="119"/>
      <c r="I80" s="119"/>
      <c r="J80" s="119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</row>
    <row r="81" spans="1:48" ht="15" x14ac:dyDescent="0.25">
      <c r="A81" s="106" t="s">
        <v>102</v>
      </c>
      <c r="B81" s="9" t="s">
        <v>46</v>
      </c>
      <c r="C81" s="4">
        <v>1</v>
      </c>
      <c r="D81" s="12" t="s">
        <v>34</v>
      </c>
      <c r="E81" s="40"/>
      <c r="F81" s="98">
        <f t="shared" si="14"/>
        <v>0</v>
      </c>
      <c r="G81" s="77"/>
      <c r="H81" s="119"/>
      <c r="I81" s="119"/>
      <c r="J81" s="119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</row>
    <row r="82" spans="1:48" s="6" customFormat="1" ht="15" x14ac:dyDescent="0.25">
      <c r="A82" s="106"/>
      <c r="B82" s="9" t="s">
        <v>47</v>
      </c>
      <c r="C82" s="4">
        <v>1</v>
      </c>
      <c r="D82" s="12" t="s">
        <v>34</v>
      </c>
      <c r="E82" s="40"/>
      <c r="F82" s="98">
        <f t="shared" si="14"/>
        <v>0</v>
      </c>
      <c r="G82" s="81"/>
      <c r="H82" s="119"/>
      <c r="I82" s="119"/>
      <c r="J82" s="116"/>
      <c r="K82" s="77"/>
      <c r="L82" s="77"/>
      <c r="M82" s="77"/>
      <c r="N82" s="77"/>
      <c r="O82" s="81"/>
      <c r="P82" s="77"/>
      <c r="Q82" s="77"/>
      <c r="R82" s="77"/>
      <c r="S82" s="81"/>
      <c r="T82" s="77"/>
      <c r="U82" s="77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</row>
    <row r="83" spans="1:48" s="6" customFormat="1" ht="15.75" thickBot="1" x14ac:dyDescent="0.3">
      <c r="A83" s="154"/>
      <c r="B83" s="155"/>
      <c r="C83" s="155"/>
      <c r="D83" s="155"/>
      <c r="E83" s="155"/>
      <c r="F83" s="151"/>
      <c r="G83" s="81"/>
      <c r="H83" s="119"/>
      <c r="I83" s="119"/>
      <c r="J83" s="119"/>
      <c r="K83" s="81"/>
      <c r="L83" s="77"/>
      <c r="M83" s="77"/>
      <c r="N83" s="77"/>
      <c r="O83" s="81"/>
      <c r="P83" s="77"/>
      <c r="Q83" s="77"/>
      <c r="R83" s="77"/>
      <c r="S83" s="81"/>
      <c r="T83" s="77"/>
      <c r="U83" s="77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</row>
    <row r="84" spans="1:48" s="6" customFormat="1" ht="15" x14ac:dyDescent="0.25">
      <c r="A84" s="35"/>
      <c r="B84" s="183"/>
      <c r="C84" s="184"/>
      <c r="D84" s="185"/>
      <c r="E84" s="177"/>
      <c r="F84" s="35"/>
      <c r="G84" s="80"/>
      <c r="H84" s="119"/>
      <c r="I84" s="119"/>
      <c r="J84" s="119"/>
      <c r="K84" s="81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</row>
    <row r="85" spans="1:48" ht="23.25" customHeight="1" x14ac:dyDescent="0.25">
      <c r="A85" s="186"/>
      <c r="B85" s="187"/>
      <c r="C85" s="188"/>
      <c r="D85" s="185"/>
      <c r="E85" s="177"/>
      <c r="F85" s="177"/>
      <c r="G85" s="68"/>
      <c r="H85" s="119"/>
      <c r="I85" s="119"/>
      <c r="J85" s="119"/>
      <c r="K85" s="81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</row>
    <row r="86" spans="1:48" ht="15" x14ac:dyDescent="0.25">
      <c r="G86" s="77"/>
      <c r="H86" s="119"/>
      <c r="I86" s="119"/>
      <c r="J86" s="119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</row>
    <row r="87" spans="1:48" ht="15" x14ac:dyDescent="0.25">
      <c r="G87" s="77"/>
      <c r="H87" s="119"/>
      <c r="I87" s="119"/>
      <c r="J87" s="119"/>
      <c r="K87" s="77"/>
      <c r="L87" s="81"/>
      <c r="M87" s="77"/>
      <c r="N87" s="77"/>
      <c r="O87" s="77"/>
      <c r="P87" s="81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</row>
    <row r="88" spans="1:48" ht="15" x14ac:dyDescent="0.25">
      <c r="G88" s="77"/>
      <c r="H88" s="119"/>
      <c r="I88" s="119"/>
      <c r="J88" s="119"/>
      <c r="K88" s="77"/>
      <c r="L88" s="81"/>
      <c r="M88" s="77"/>
      <c r="N88" s="77"/>
      <c r="O88" s="77"/>
      <c r="P88" s="81"/>
      <c r="Q88" s="77"/>
      <c r="R88" s="77"/>
      <c r="S88" s="81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77"/>
      <c r="AO88" s="77"/>
      <c r="AP88" s="77"/>
      <c r="AQ88" s="77"/>
      <c r="AR88" s="77"/>
      <c r="AS88" s="77"/>
      <c r="AT88" s="77"/>
      <c r="AU88" s="77"/>
      <c r="AV88" s="77"/>
    </row>
    <row r="89" spans="1:48" ht="15" x14ac:dyDescent="0.25">
      <c r="G89" s="77"/>
      <c r="H89" s="119"/>
      <c r="I89" s="119"/>
      <c r="J89" s="119"/>
      <c r="K89" s="77"/>
      <c r="L89" s="77"/>
      <c r="M89" s="77"/>
      <c r="N89" s="77"/>
      <c r="O89" s="77"/>
      <c r="P89" s="77"/>
      <c r="Q89" s="77"/>
      <c r="R89" s="77"/>
      <c r="S89" s="77"/>
      <c r="T89" s="81"/>
      <c r="U89" s="81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77"/>
      <c r="AO89" s="77"/>
      <c r="AP89" s="77"/>
      <c r="AQ89" s="77"/>
      <c r="AR89" s="77"/>
      <c r="AS89" s="77"/>
      <c r="AT89" s="77"/>
      <c r="AU89" s="77"/>
      <c r="AV89" s="77"/>
    </row>
    <row r="90" spans="1:48" ht="15" x14ac:dyDescent="0.25">
      <c r="G90" s="77"/>
      <c r="H90" s="119"/>
      <c r="I90" s="119"/>
      <c r="J90" s="119"/>
      <c r="K90" s="77"/>
      <c r="L90" s="77"/>
      <c r="M90" s="77"/>
      <c r="N90" s="77"/>
      <c r="O90" s="77"/>
      <c r="P90" s="77"/>
      <c r="Q90" s="77"/>
      <c r="R90" s="77"/>
      <c r="S90" s="77"/>
      <c r="T90" s="81"/>
      <c r="U90" s="81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77"/>
      <c r="AO90" s="77"/>
      <c r="AP90" s="77"/>
      <c r="AQ90" s="77"/>
      <c r="AR90" s="77"/>
      <c r="AS90" s="77"/>
      <c r="AT90" s="77"/>
      <c r="AU90" s="77"/>
      <c r="AV90" s="77"/>
    </row>
    <row r="91" spans="1:48" x14ac:dyDescent="0.2"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77"/>
      <c r="AO91" s="77"/>
      <c r="AP91" s="77"/>
      <c r="AQ91" s="77"/>
      <c r="AR91" s="77"/>
      <c r="AS91" s="77"/>
      <c r="AT91" s="77"/>
      <c r="AU91" s="77"/>
      <c r="AV91" s="77"/>
    </row>
    <row r="92" spans="1:48" x14ac:dyDescent="0.2"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77"/>
      <c r="AO92" s="77"/>
      <c r="AP92" s="77"/>
      <c r="AQ92" s="77"/>
      <c r="AR92" s="77"/>
      <c r="AS92" s="77"/>
      <c r="AT92" s="77"/>
      <c r="AU92" s="77"/>
      <c r="AV92" s="77"/>
    </row>
    <row r="93" spans="1:48" x14ac:dyDescent="0.2"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  <c r="AP93" s="77"/>
      <c r="AQ93" s="77"/>
      <c r="AR93" s="77"/>
      <c r="AS93" s="77"/>
      <c r="AT93" s="77"/>
      <c r="AU93" s="77"/>
      <c r="AV93" s="77"/>
    </row>
    <row r="94" spans="1:48" x14ac:dyDescent="0.2"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</row>
    <row r="95" spans="1:48" x14ac:dyDescent="0.2"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  <c r="AP95" s="77"/>
      <c r="AQ95" s="77"/>
      <c r="AR95" s="77"/>
      <c r="AS95" s="77"/>
      <c r="AT95" s="77"/>
      <c r="AU95" s="77"/>
      <c r="AV95" s="77"/>
    </row>
    <row r="96" spans="1:48" x14ac:dyDescent="0.2"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</row>
    <row r="97" spans="1:48" x14ac:dyDescent="0.2"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</row>
    <row r="98" spans="1:48" x14ac:dyDescent="0.2"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77"/>
      <c r="AO98" s="77"/>
      <c r="AP98" s="77"/>
      <c r="AQ98" s="77"/>
      <c r="AR98" s="77"/>
      <c r="AS98" s="77"/>
      <c r="AT98" s="77"/>
      <c r="AU98" s="77"/>
      <c r="AV98" s="77"/>
    </row>
    <row r="99" spans="1:48" x14ac:dyDescent="0.2"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</row>
    <row r="100" spans="1:48" x14ac:dyDescent="0.2"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  <c r="AU100" s="77"/>
      <c r="AV100" s="77"/>
    </row>
    <row r="101" spans="1:48" x14ac:dyDescent="0.2"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</row>
    <row r="102" spans="1:48" x14ac:dyDescent="0.2"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</row>
    <row r="103" spans="1:48" x14ac:dyDescent="0.2"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77"/>
      <c r="AO103" s="77"/>
      <c r="AP103" s="77"/>
      <c r="AQ103" s="77"/>
      <c r="AR103" s="77"/>
      <c r="AS103" s="77"/>
      <c r="AT103" s="77"/>
      <c r="AU103" s="77"/>
      <c r="AV103" s="77"/>
    </row>
    <row r="104" spans="1:48" x14ac:dyDescent="0.2"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/>
      <c r="AK104" s="77"/>
      <c r="AL104" s="77"/>
      <c r="AM104" s="77"/>
      <c r="AN104" s="77"/>
      <c r="AO104" s="77"/>
      <c r="AP104" s="77"/>
      <c r="AQ104" s="77"/>
      <c r="AR104" s="77"/>
      <c r="AS104" s="77"/>
      <c r="AT104" s="77"/>
      <c r="AU104" s="77"/>
      <c r="AV104" s="77"/>
    </row>
    <row r="105" spans="1:48" x14ac:dyDescent="0.2"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77"/>
      <c r="AO105" s="77"/>
      <c r="AP105" s="77"/>
      <c r="AQ105" s="77"/>
      <c r="AR105" s="77"/>
      <c r="AS105" s="77"/>
      <c r="AT105" s="77"/>
      <c r="AU105" s="77"/>
      <c r="AV105" s="77"/>
    </row>
    <row r="106" spans="1:48" x14ac:dyDescent="0.2">
      <c r="A106" s="29"/>
      <c r="B106" s="30"/>
      <c r="E106" s="32"/>
      <c r="F106" s="32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  <c r="AS106" s="77"/>
      <c r="AT106" s="77"/>
      <c r="AU106" s="77"/>
      <c r="AV106" s="77"/>
    </row>
    <row r="107" spans="1:48" x14ac:dyDescent="0.2">
      <c r="A107" s="29"/>
      <c r="B107" s="30"/>
      <c r="E107" s="32"/>
      <c r="F107" s="32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77"/>
      <c r="AO107" s="77"/>
      <c r="AP107" s="77"/>
      <c r="AQ107" s="77"/>
      <c r="AR107" s="77"/>
      <c r="AS107" s="77"/>
      <c r="AT107" s="77"/>
      <c r="AU107" s="77"/>
      <c r="AV107" s="77"/>
    </row>
    <row r="108" spans="1:48" x14ac:dyDescent="0.2">
      <c r="A108" s="29"/>
      <c r="B108" s="30"/>
      <c r="E108" s="32"/>
      <c r="F108" s="32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77"/>
      <c r="AO108" s="77"/>
      <c r="AP108" s="77"/>
      <c r="AQ108" s="77"/>
      <c r="AR108" s="77"/>
      <c r="AS108" s="77"/>
      <c r="AT108" s="77"/>
      <c r="AU108" s="77"/>
      <c r="AV108" s="77"/>
    </row>
    <row r="109" spans="1:48" s="33" customFormat="1" x14ac:dyDescent="0.2">
      <c r="A109" s="29"/>
      <c r="B109" s="30"/>
      <c r="C109" s="30"/>
      <c r="D109" s="31"/>
      <c r="E109" s="32"/>
      <c r="F109" s="3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  <c r="AL109" s="82"/>
      <c r="AM109" s="82"/>
      <c r="AN109" s="82"/>
      <c r="AO109" s="82"/>
      <c r="AP109" s="82"/>
      <c r="AQ109" s="82"/>
      <c r="AR109" s="82"/>
      <c r="AS109" s="82"/>
      <c r="AT109" s="82"/>
      <c r="AU109" s="82"/>
      <c r="AV109" s="82"/>
    </row>
    <row r="110" spans="1:48" s="33" customFormat="1" x14ac:dyDescent="0.2">
      <c r="A110" s="29"/>
      <c r="B110" s="30"/>
      <c r="C110" s="30"/>
      <c r="D110" s="31"/>
      <c r="E110" s="32"/>
      <c r="F110" s="3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2"/>
      <c r="AL110" s="82"/>
      <c r="AM110" s="82"/>
      <c r="AN110" s="82"/>
      <c r="AO110" s="82"/>
      <c r="AP110" s="82"/>
      <c r="AQ110" s="82"/>
      <c r="AR110" s="82"/>
      <c r="AS110" s="82"/>
      <c r="AT110" s="82"/>
      <c r="AU110" s="82"/>
      <c r="AV110" s="82"/>
    </row>
    <row r="111" spans="1:48" s="33" customFormat="1" x14ac:dyDescent="0.2">
      <c r="A111" s="29"/>
      <c r="B111" s="30"/>
      <c r="C111" s="30"/>
      <c r="D111" s="31"/>
      <c r="E111" s="32"/>
      <c r="F111" s="3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2"/>
      <c r="AL111" s="82"/>
      <c r="AM111" s="82"/>
      <c r="AN111" s="82"/>
      <c r="AO111" s="82"/>
      <c r="AP111" s="82"/>
      <c r="AQ111" s="82"/>
      <c r="AR111" s="82"/>
      <c r="AS111" s="82"/>
      <c r="AT111" s="82"/>
      <c r="AU111" s="82"/>
      <c r="AV111" s="82"/>
    </row>
    <row r="112" spans="1:48" s="33" customFormat="1" x14ac:dyDescent="0.2">
      <c r="A112" s="29"/>
      <c r="B112" s="30"/>
      <c r="C112" s="30"/>
      <c r="D112" s="31"/>
      <c r="E112" s="32"/>
      <c r="F112" s="3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2"/>
      <c r="AL112" s="82"/>
      <c r="AM112" s="82"/>
      <c r="AN112" s="82"/>
      <c r="AO112" s="82"/>
      <c r="AP112" s="82"/>
      <c r="AQ112" s="82"/>
      <c r="AR112" s="82"/>
      <c r="AS112" s="82"/>
      <c r="AT112" s="82"/>
      <c r="AU112" s="82"/>
      <c r="AV112" s="82"/>
    </row>
    <row r="113" spans="1:48" s="33" customFormat="1" x14ac:dyDescent="0.2">
      <c r="A113" s="29"/>
      <c r="B113" s="30"/>
      <c r="C113" s="30"/>
      <c r="D113" s="31"/>
      <c r="E113" s="32"/>
      <c r="F113" s="3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  <c r="AL113" s="82"/>
      <c r="AM113" s="82"/>
      <c r="AN113" s="82"/>
      <c r="AO113" s="82"/>
      <c r="AP113" s="82"/>
      <c r="AQ113" s="82"/>
      <c r="AR113" s="82"/>
      <c r="AS113" s="82"/>
      <c r="AT113" s="82"/>
      <c r="AU113" s="82"/>
      <c r="AV113" s="82"/>
    </row>
    <row r="114" spans="1:48" s="33" customFormat="1" x14ac:dyDescent="0.2">
      <c r="A114" s="29"/>
      <c r="B114" s="30"/>
      <c r="C114" s="30"/>
      <c r="D114" s="31"/>
      <c r="E114" s="32"/>
      <c r="F114" s="3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2"/>
      <c r="AL114" s="82"/>
      <c r="AM114" s="82"/>
      <c r="AN114" s="82"/>
      <c r="AO114" s="82"/>
      <c r="AP114" s="82"/>
      <c r="AQ114" s="82"/>
      <c r="AR114" s="82"/>
      <c r="AS114" s="82"/>
      <c r="AT114" s="82"/>
      <c r="AU114" s="82"/>
      <c r="AV114" s="82"/>
    </row>
    <row r="115" spans="1:48" s="33" customFormat="1" x14ac:dyDescent="0.2">
      <c r="A115" s="110"/>
      <c r="B115" s="68"/>
      <c r="C115" s="68"/>
      <c r="D115" s="111"/>
      <c r="E115" s="112"/>
      <c r="F115" s="11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</row>
    <row r="116" spans="1:48" s="33" customFormat="1" x14ac:dyDescent="0.2">
      <c r="A116" s="110"/>
      <c r="B116" s="68"/>
      <c r="C116" s="68"/>
      <c r="D116" s="111"/>
      <c r="E116" s="112"/>
      <c r="F116" s="11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</row>
    <row r="117" spans="1:48" s="33" customFormat="1" x14ac:dyDescent="0.2">
      <c r="A117" s="110"/>
      <c r="B117" s="68"/>
      <c r="C117" s="68"/>
      <c r="D117" s="111"/>
      <c r="E117" s="112"/>
      <c r="F117" s="11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</row>
    <row r="118" spans="1:48" s="34" customFormat="1" x14ac:dyDescent="0.2">
      <c r="A118" s="29"/>
      <c r="B118" s="30"/>
      <c r="C118" s="30"/>
      <c r="D118" s="31"/>
      <c r="E118" s="32"/>
      <c r="F118" s="32"/>
    </row>
    <row r="119" spans="1:48" s="33" customFormat="1" x14ac:dyDescent="0.2">
      <c r="A119" s="29"/>
      <c r="B119" s="30"/>
      <c r="C119" s="30"/>
      <c r="D119" s="31"/>
      <c r="E119" s="32"/>
      <c r="F119" s="32"/>
    </row>
    <row r="120" spans="1:48" x14ac:dyDescent="0.2">
      <c r="A120" s="29"/>
      <c r="B120" s="30"/>
      <c r="E120" s="32"/>
      <c r="F120" s="32"/>
    </row>
    <row r="121" spans="1:48" x14ac:dyDescent="0.2">
      <c r="A121" s="29"/>
      <c r="B121" s="30"/>
      <c r="E121" s="32"/>
      <c r="F121" s="32"/>
    </row>
    <row r="122" spans="1:48" x14ac:dyDescent="0.2">
      <c r="A122" s="29"/>
      <c r="B122" s="30"/>
      <c r="E122" s="32"/>
      <c r="F122" s="32"/>
    </row>
    <row r="123" spans="1:48" x14ac:dyDescent="0.2">
      <c r="A123" s="29"/>
      <c r="B123" s="30"/>
      <c r="E123" s="32"/>
      <c r="F123" s="32"/>
    </row>
    <row r="124" spans="1:48" x14ac:dyDescent="0.2">
      <c r="A124" s="29"/>
      <c r="B124" s="30"/>
      <c r="E124" s="32"/>
      <c r="F124" s="32"/>
    </row>
    <row r="125" spans="1:48" x14ac:dyDescent="0.2">
      <c r="A125" s="29"/>
      <c r="B125" s="30"/>
      <c r="E125" s="32"/>
      <c r="F125" s="32"/>
    </row>
    <row r="126" spans="1:48" x14ac:dyDescent="0.2">
      <c r="A126" s="29"/>
      <c r="B126" s="30"/>
      <c r="E126" s="32"/>
      <c r="F126" s="32"/>
    </row>
    <row r="127" spans="1:48" x14ac:dyDescent="0.2">
      <c r="A127" s="29"/>
      <c r="B127" s="30"/>
      <c r="E127" s="32"/>
      <c r="F127" s="32"/>
    </row>
    <row r="128" spans="1:48" x14ac:dyDescent="0.2">
      <c r="A128" s="29"/>
      <c r="B128" s="30"/>
      <c r="E128" s="32"/>
      <c r="F128" s="32"/>
    </row>
    <row r="129" spans="1:6" x14ac:dyDescent="0.2">
      <c r="A129" s="29"/>
      <c r="B129" s="30"/>
      <c r="E129" s="32"/>
      <c r="F129" s="32"/>
    </row>
    <row r="130" spans="1:6" x14ac:dyDescent="0.2">
      <c r="A130" s="30"/>
      <c r="B130" s="35"/>
      <c r="E130" s="32"/>
      <c r="F130" s="32"/>
    </row>
    <row r="131" spans="1:6" x14ac:dyDescent="0.2">
      <c r="A131" s="30"/>
      <c r="B131" s="35"/>
      <c r="E131" s="32"/>
      <c r="F131" s="32"/>
    </row>
  </sheetData>
  <printOptions gridLines="1"/>
  <pageMargins left="1.4960629921259843" right="0.70866141732283472" top="0.78740157480314965" bottom="0.78740157480314965" header="0.31496062992125984" footer="0.31496062992125984"/>
  <pageSetup paperSize="9" scale="83" orientation="portrait" r:id="rId1"/>
  <headerFooter>
    <oddFooter>Stránka &amp;P</oddFooter>
  </headerFooter>
  <rowBreaks count="1" manualBreakCount="1">
    <brk id="60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rekapitulace</vt:lpstr>
      <vt:lpstr>strojovna 1</vt:lpstr>
      <vt:lpstr>strojovna 2</vt:lpstr>
      <vt:lpstr>strojovna 3</vt:lpstr>
      <vt:lpstr>strojovna 4</vt:lpstr>
      <vt:lpstr>'strojovna 3'!Názvy_tisku</vt:lpstr>
      <vt:lpstr>rekapitulace!Oblast_tisku</vt:lpstr>
      <vt:lpstr>'strojovna 1'!Oblast_tisku</vt:lpstr>
      <vt:lpstr>'strojovna 2'!Oblast_tisku</vt:lpstr>
      <vt:lpstr>'strojovna 3'!Oblast_tisku</vt:lpstr>
      <vt:lpstr>'strojovna 4'!Oblast_tisku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2016-11-30T06:10:52Z</dcterms:modified>
</cp:coreProperties>
</file>